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verseas Trades\Quarterly Trade Report\2025\2025 2nd Qtr\Trade Report and documents\"/>
    </mc:Choice>
  </mc:AlternateContent>
  <xr:revisionPtr revIDLastSave="0" documentId="13_ncr:1_{13D8166F-5C44-4DEC-8939-89F5C0FB2F91}" xr6:coauthVersionLast="47" xr6:coauthVersionMax="47" xr10:uidLastSave="{00000000-0000-0000-0000-000000000000}"/>
  <bookViews>
    <workbookView xWindow="-120" yWindow="-120" windowWidth="29040" windowHeight="15720" tabRatio="801" activeTab="7" xr2:uid="{A9018AF7-4FFE-42B1-8D67-F9E175FCB3E8}"/>
  </bookViews>
  <sheets>
    <sheet name="Q2- BEC Summary" sheetId="33" r:id="rId1"/>
    <sheet name="YTD-BEC Tables " sheetId="34" r:id="rId2"/>
    <sheet name="Q2-SITC 1Digit" sheetId="23" r:id="rId3"/>
    <sheet name="YTD-SITC 1Digit" sheetId="22" r:id="rId4"/>
    <sheet name="Q2-Country" sheetId="25" r:id="rId5"/>
    <sheet name="YTD-Country" sheetId="26" r:id="rId6"/>
    <sheet name="Q2-BEC Details" sheetId="27" r:id="rId7"/>
    <sheet name="YTD-BEC Details" sheetId="32" r:id="rId8"/>
    <sheet name="Q2-SITC 2Digit" sheetId="30" r:id="rId9"/>
    <sheet name="YTD-SITC 2Digit" sheetId="31" r:id="rId10"/>
    <sheet name="Bulletin PieChart" sheetId="2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BECREV4">'[1]dropdown codes'!$E$1:$E$5055</definedName>
    <definedName name="_xlnm.Print_Area" localSheetId="6">'Q2-BEC Details'!#REF!</definedName>
    <definedName name="_xlnm.Print_Area" localSheetId="4">'Q2-Country'!$A$1:$J$22</definedName>
    <definedName name="_xlnm.Print_Area" localSheetId="8">'Q2-SITC 2Digit'!#REF!</definedName>
    <definedName name="_xlnm.Print_Area" localSheetId="7">'YTD-BEC Details'!#REF!</definedName>
    <definedName name="_xlnm.Print_Area" localSheetId="5">'YTD-Country'!$A$1:$I$23</definedName>
    <definedName name="_xlnm.Print_Area" localSheetId="3">'YTD-SITC 1Digit'!#REF!</definedName>
    <definedName name="_xlnm.Print_Area" localSheetId="9">'YTD-SITC 2Digit'!#REF!</definedName>
    <definedName name="_xlnm.Print_Titles" localSheetId="8">'Q2-SITC 2Digit'!#REF!</definedName>
    <definedName name="Progressive_Distributors">[2]RATES!$AR$7</definedName>
    <definedName name="ShippingZones">[2]RATES!$J$23:$J$29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5E024F_7CCF_491D_8940_6B8B456CCFDB_.wvu.Cols" localSheetId="4" hidden="1">'Q2-Country'!$D:$F</definedName>
    <definedName name="Z_025E024F_7CCF_491D_8940_6B8B456CCFDB_.wvu.Cols" localSheetId="5" hidden="1">'YTD-Country'!$D:$F</definedName>
    <definedName name="Z_025E024F_7CCF_491D_8940_6B8B456CCFDB_.wvu.PrintArea" localSheetId="4" hidden="1">'Q2-Country'!$A$1:$F$22</definedName>
    <definedName name="Z_025E024F_7CCF_491D_8940_6B8B456CCFDB_.wvu.PrintArea" localSheetId="5" hidden="1">'YTD-Country'!$A$1:$F$23</definedName>
    <definedName name="Z_02C058C3_41BF_4ABE_B8D7_E421D72E263D_.wvu.FilterData" localSheetId="2" hidden="1">'Q2-SITC 1Digit'!#REF!</definedName>
    <definedName name="Z_02C058C3_41BF_4ABE_B8D7_E421D72E263D_.wvu.FilterData" localSheetId="8" hidden="1">'Q2-SITC 2Digit'!#REF!</definedName>
    <definedName name="Z_02C058C3_41BF_4ABE_B8D7_E421D72E263D_.wvu.FilterData" localSheetId="3" hidden="1">'YTD-SITC 1Digit'!#REF!</definedName>
    <definedName name="Z_02C058C3_41BF_4ABE_B8D7_E421D72E263D_.wvu.FilterData" localSheetId="9" hidden="1">'YTD-SITC 2Digit'!#REF!</definedName>
    <definedName name="Z_47D35933_2AB4_4D24_842F_D358477CA761_.wvu.FilterData" localSheetId="2" hidden="1">'Q2-SITC 1Digit'!#REF!</definedName>
    <definedName name="Z_47D35933_2AB4_4D24_842F_D358477CA761_.wvu.FilterData" localSheetId="8" hidden="1">'Q2-SITC 2Digit'!#REF!</definedName>
    <definedName name="Z_47D35933_2AB4_4D24_842F_D358477CA761_.wvu.FilterData" localSheetId="3" hidden="1">'YTD-SITC 1Digit'!#REF!</definedName>
    <definedName name="Z_47D35933_2AB4_4D24_842F_D358477CA761_.wvu.FilterData" localSheetId="9" hidden="1">'YTD-SITC 2Digit'!#REF!</definedName>
    <definedName name="Z_4E2BB832_6073_4108_910B_746D3EACBF50_.wvu.FilterData" localSheetId="2" hidden="1">'Q2-SITC 1Digit'!#REF!</definedName>
    <definedName name="Z_4E2BB832_6073_4108_910B_746D3EACBF50_.wvu.FilterData" localSheetId="8" hidden="1">'Q2-SITC 2Digit'!#REF!</definedName>
    <definedName name="Z_4E2BB832_6073_4108_910B_746D3EACBF50_.wvu.FilterData" localSheetId="3" hidden="1">'YTD-SITC 1Digit'!#REF!</definedName>
    <definedName name="Z_4E2BB832_6073_4108_910B_746D3EACBF50_.wvu.FilterData" localSheetId="9" hidden="1">'YTD-SITC 2Digit'!#REF!</definedName>
    <definedName name="Z_7D65B4C6_DFAF_4E24_ACC8_CC19958B08A6_.wvu.Cols" localSheetId="4" hidden="1">'Q2-Country'!$D:$D</definedName>
    <definedName name="Z_7D65B4C6_DFAF_4E24_ACC8_CC19958B08A6_.wvu.Cols" localSheetId="5" hidden="1">'YTD-Country'!$D:$D</definedName>
    <definedName name="Z_7D65B4C6_DFAF_4E24_ACC8_CC19958B08A6_.wvu.PrintTitles" localSheetId="4" hidden="1">'Q2-Country'!$1:$7</definedName>
    <definedName name="Z_7D65B4C6_DFAF_4E24_ACC8_CC19958B08A6_.wvu.PrintTitles" localSheetId="5" hidden="1">'YTD-Country'!$1:$7</definedName>
    <definedName name="Z_BBF3016F_94A5_4C5F_8E29_9ABD794A71F2_.wvu.Cols" localSheetId="4" hidden="1">'Q2-Country'!$D:$F</definedName>
    <definedName name="Z_BBF3016F_94A5_4C5F_8E29_9ABD794A71F2_.wvu.Cols" localSheetId="5" hidden="1">'YTD-Country'!$D:$F</definedName>
    <definedName name="Z_BBF3016F_94A5_4C5F_8E29_9ABD794A71F2_.wvu.PrintArea" localSheetId="4" hidden="1">'Q2-Country'!$A$1:$F$22</definedName>
    <definedName name="Z_BBF3016F_94A5_4C5F_8E29_9ABD794A71F2_.wvu.PrintArea" localSheetId="5" hidden="1">'YTD-Country'!$A$1:$F$23</definedName>
    <definedName name="Z_C3504BD5_E77E_405B_8DFE_5933CA120679_.wvu.Cols" localSheetId="4" hidden="1">'Q2-Country'!$D:$F</definedName>
    <definedName name="Z_C3504BD5_E77E_405B_8DFE_5933CA120679_.wvu.Cols" localSheetId="5" hidden="1">'YTD-Country'!$D:$F</definedName>
    <definedName name="Z_C3504BD5_E77E_405B_8DFE_5933CA120679_.wvu.PrintArea" localSheetId="4" hidden="1">'Q2-Country'!$A$1:$F$22</definedName>
    <definedName name="Z_C3504BD5_E77E_405B_8DFE_5933CA120679_.wvu.PrintArea" localSheetId="5" hidden="1">'YTD-Country'!$A$1:$F$23</definedName>
    <definedName name="Z_E6CDCECE_1124_4464_B0B4_352AE3F41392_.wvu.Cols" localSheetId="4" hidden="1">'Q2-Country'!$D:$F</definedName>
    <definedName name="Z_E6CDCECE_1124_4464_B0B4_352AE3F41392_.wvu.Cols" localSheetId="5" hidden="1">'YTD-Country'!$D:$F</definedName>
    <definedName name="Z_E6CDCECE_1124_4464_B0B4_352AE3F41392_.wvu.PrintArea" localSheetId="4" hidden="1">'Q2-Country'!$A$1:$F$22</definedName>
    <definedName name="Z_E6CDCECE_1124_4464_B0B4_352AE3F41392_.wvu.PrintArea" localSheetId="5" hidden="1">'YTD-Country'!$A$1:$F$23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31" l="1"/>
  <c r="C85" i="31"/>
  <c r="E19" i="31" l="1"/>
  <c r="E85" i="31"/>
  <c r="E84" i="31"/>
  <c r="E83" i="31"/>
  <c r="E82" i="31"/>
  <c r="E81" i="31"/>
  <c r="E80" i="31"/>
  <c r="E78" i="31"/>
  <c r="E77" i="31"/>
  <c r="E76" i="31"/>
  <c r="E75" i="31"/>
  <c r="E74" i="31"/>
  <c r="E73" i="31"/>
  <c r="E72" i="31"/>
  <c r="E71" i="31"/>
  <c r="E69" i="31"/>
  <c r="E68" i="31"/>
  <c r="E67" i="31"/>
  <c r="E66" i="31"/>
  <c r="E65" i="31"/>
  <c r="E64" i="31"/>
  <c r="E63" i="31"/>
  <c r="E62" i="31"/>
  <c r="E61" i="31"/>
  <c r="E59" i="31"/>
  <c r="E58" i="31"/>
  <c r="E57" i="31"/>
  <c r="E56" i="31"/>
  <c r="E55" i="31"/>
  <c r="E54" i="31"/>
  <c r="E53" i="31"/>
  <c r="E52" i="31"/>
  <c r="E51" i="31"/>
  <c r="E49" i="31"/>
  <c r="E48" i="31"/>
  <c r="E47" i="31"/>
  <c r="E46" i="31"/>
  <c r="E45" i="31"/>
  <c r="E44" i="31"/>
  <c r="E43" i="31"/>
  <c r="E42" i="31"/>
  <c r="E41" i="31"/>
  <c r="E39" i="31"/>
  <c r="E38" i="31"/>
  <c r="E37" i="31"/>
  <c r="E35" i="31"/>
  <c r="E34" i="31"/>
  <c r="E33" i="31"/>
  <c r="E32" i="31"/>
  <c r="E30" i="31"/>
  <c r="E29" i="31"/>
  <c r="E28" i="31"/>
  <c r="E27" i="31"/>
  <c r="E26" i="31"/>
  <c r="E25" i="31"/>
  <c r="E24" i="31"/>
  <c r="E23" i="31"/>
  <c r="E22" i="31"/>
  <c r="E20" i="31"/>
  <c r="E17" i="31"/>
  <c r="E16" i="31"/>
  <c r="E15" i="31"/>
  <c r="E14" i="31"/>
  <c r="E13" i="31"/>
  <c r="E12" i="31"/>
  <c r="E11" i="31"/>
  <c r="E10" i="31"/>
  <c r="E9" i="31"/>
  <c r="E8" i="31"/>
  <c r="E83" i="30"/>
  <c r="E82" i="30"/>
  <c r="E81" i="30"/>
  <c r="E80" i="30"/>
  <c r="E79" i="30"/>
  <c r="E77" i="30"/>
  <c r="E76" i="30"/>
  <c r="E75" i="30"/>
  <c r="E74" i="30"/>
  <c r="E73" i="30"/>
  <c r="E72" i="30"/>
  <c r="E71" i="30"/>
  <c r="E70" i="30"/>
  <c r="E68" i="30"/>
  <c r="E67" i="30"/>
  <c r="E66" i="30"/>
  <c r="E65" i="30"/>
  <c r="E64" i="30"/>
  <c r="E63" i="30"/>
  <c r="E62" i="30"/>
  <c r="E61" i="30"/>
  <c r="E60" i="30"/>
  <c r="E58" i="30"/>
  <c r="E57" i="30"/>
  <c r="E56" i="30"/>
  <c r="E55" i="30"/>
  <c r="E54" i="30"/>
  <c r="E53" i="30"/>
  <c r="E52" i="30"/>
  <c r="E51" i="30"/>
  <c r="E50" i="30"/>
  <c r="E48" i="30"/>
  <c r="E47" i="30"/>
  <c r="E46" i="30"/>
  <c r="E45" i="30"/>
  <c r="E44" i="30"/>
  <c r="E43" i="30"/>
  <c r="E42" i="30"/>
  <c r="E41" i="30"/>
  <c r="E40" i="30"/>
  <c r="E38" i="30"/>
  <c r="E37" i="30"/>
  <c r="E36" i="30"/>
  <c r="E34" i="30"/>
  <c r="E33" i="30"/>
  <c r="E32" i="30"/>
  <c r="E30" i="30"/>
  <c r="E29" i="30"/>
  <c r="E28" i="30"/>
  <c r="E27" i="30"/>
  <c r="E26" i="30"/>
  <c r="E25" i="30"/>
  <c r="E24" i="30"/>
  <c r="E23" i="30"/>
  <c r="E22" i="30"/>
  <c r="E20" i="30"/>
  <c r="E19" i="30"/>
  <c r="E17" i="30"/>
  <c r="E16" i="30"/>
  <c r="E15" i="30"/>
  <c r="E14" i="30"/>
  <c r="E13" i="30"/>
  <c r="E12" i="30"/>
  <c r="E11" i="30"/>
  <c r="E10" i="30"/>
  <c r="E9" i="30"/>
  <c r="E8" i="30"/>
  <c r="E42" i="32"/>
  <c r="E40" i="32"/>
  <c r="E31" i="32"/>
  <c r="E28" i="32"/>
  <c r="E26" i="32"/>
  <c r="E24" i="32"/>
  <c r="E43" i="32"/>
  <c r="E39" i="32"/>
  <c r="E38" i="32"/>
  <c r="E37" i="32"/>
  <c r="E35" i="32"/>
  <c r="E34" i="32"/>
  <c r="E33" i="32"/>
  <c r="E32" i="32"/>
  <c r="E30" i="32"/>
  <c r="E43" i="27"/>
  <c r="E42" i="27"/>
  <c r="E40" i="27"/>
  <c r="E39" i="27"/>
  <c r="E38" i="27"/>
  <c r="E37" i="27"/>
  <c r="E35" i="27"/>
  <c r="E34" i="27"/>
  <c r="E33" i="27"/>
  <c r="E32" i="27"/>
  <c r="E31" i="27"/>
  <c r="E30" i="27"/>
  <c r="E28" i="27"/>
  <c r="E27" i="27"/>
  <c r="E26" i="27"/>
  <c r="E24" i="27"/>
  <c r="E23" i="27"/>
  <c r="E22" i="27"/>
  <c r="E18" i="27"/>
  <c r="E17" i="27"/>
  <c r="E16" i="27"/>
  <c r="E14" i="27"/>
  <c r="E13" i="27"/>
  <c r="E12" i="27"/>
  <c r="E10" i="27"/>
  <c r="E9" i="27"/>
  <c r="E8" i="27"/>
  <c r="E7" i="27"/>
  <c r="E8" i="32" l="1"/>
  <c r="E10" i="32"/>
  <c r="E12" i="32"/>
  <c r="E18" i="32"/>
  <c r="E17" i="32"/>
  <c r="E14" i="32"/>
  <c r="E23" i="32"/>
  <c r="E9" i="32"/>
  <c r="E13" i="32"/>
  <c r="E27" i="32"/>
  <c r="E16" i="32"/>
  <c r="E7" i="32"/>
  <c r="E22" i="32"/>
  <c r="F21" i="25" l="1"/>
  <c r="B13" i="29" l="1"/>
  <c r="C9" i="29" s="1"/>
  <c r="F8" i="26"/>
  <c r="F10" i="26" l="1"/>
  <c r="F16" i="26"/>
  <c r="F17" i="26"/>
  <c r="F12" i="26"/>
  <c r="F21" i="26"/>
  <c r="F15" i="26"/>
  <c r="F13" i="26"/>
  <c r="F14" i="26"/>
  <c r="F9" i="26"/>
  <c r="C6" i="29"/>
  <c r="F11" i="26"/>
  <c r="C5" i="29"/>
  <c r="F19" i="26"/>
  <c r="C12" i="29"/>
  <c r="C11" i="29"/>
  <c r="C4" i="29"/>
  <c r="C7" i="29"/>
  <c r="C8" i="29"/>
  <c r="C10" i="29"/>
  <c r="C3" i="29"/>
  <c r="F18" i="26"/>
  <c r="C13" i="29" l="1"/>
  <c r="F9" i="25"/>
  <c r="F10" i="25"/>
  <c r="F12" i="25"/>
  <c r="F15" i="25"/>
  <c r="F17" i="25"/>
  <c r="F8" i="25"/>
  <c r="F11" i="25"/>
  <c r="F13" i="25"/>
  <c r="F14" i="25"/>
  <c r="F16" i="25"/>
  <c r="F18" i="25"/>
  <c r="F19" i="25" l="1"/>
  <c r="E21" i="32" l="1"/>
  <c r="E21" i="27"/>
  <c r="E20" i="27" l="1"/>
  <c r="E20" i="32"/>
</calcChain>
</file>

<file path=xl/sharedStrings.xml><?xml version="1.0" encoding="utf-8"?>
<sst xmlns="http://schemas.openxmlformats.org/spreadsheetml/2006/main" count="366" uniqueCount="183">
  <si>
    <t>Change</t>
  </si>
  <si>
    <t>CI$000</t>
  </si>
  <si>
    <t>%</t>
  </si>
  <si>
    <t>Total Imports</t>
  </si>
  <si>
    <t>Capital goods</t>
  </si>
  <si>
    <t>Intermediate goods</t>
  </si>
  <si>
    <t>Consumption goods</t>
  </si>
  <si>
    <t>Motor Spirit</t>
  </si>
  <si>
    <t>Passenger Motor Vehicles</t>
  </si>
  <si>
    <t>Goods not elsewhere specified</t>
  </si>
  <si>
    <t>Non-Petroleum Products</t>
  </si>
  <si>
    <t>Petroleum Products</t>
  </si>
  <si>
    <t xml:space="preserve"> Table 2. Merchandise Imports by Standard International </t>
  </si>
  <si>
    <t>Trade Classification (SITC)(Rev 4), CI$Millions</t>
  </si>
  <si>
    <t>Section</t>
  </si>
  <si>
    <t>Total</t>
  </si>
  <si>
    <t>Food and live animals</t>
  </si>
  <si>
    <t>Crude materials, inedible, except fuels</t>
  </si>
  <si>
    <t>Manufactured goods classified chiefly by material</t>
  </si>
  <si>
    <t>Miscellaneous manufactured articles</t>
  </si>
  <si>
    <t>Commodities and transactions not classified elsewhere in the SITC</t>
  </si>
  <si>
    <t>Country</t>
  </si>
  <si>
    <t>United States</t>
  </si>
  <si>
    <t>Jamaica</t>
  </si>
  <si>
    <t>Japan</t>
  </si>
  <si>
    <t>United Kingdom</t>
  </si>
  <si>
    <t>South Korea</t>
  </si>
  <si>
    <t>Cuba</t>
  </si>
  <si>
    <t>Canada</t>
  </si>
  <si>
    <t>Switzerland</t>
  </si>
  <si>
    <t>Germany</t>
  </si>
  <si>
    <t>Panama</t>
  </si>
  <si>
    <t>Mexico</t>
  </si>
  <si>
    <t>Others</t>
  </si>
  <si>
    <t>TOTAL IMPORTS</t>
  </si>
  <si>
    <t>Broad Economic Categories</t>
  </si>
  <si>
    <t>%Chg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</si>
  <si>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</si>
  <si>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</si>
  <si>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</si>
  <si>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</si>
  <si>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</si>
  <si>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</si>
  <si>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</si>
  <si>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</si>
  <si>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</si>
  <si>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</si>
  <si>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</si>
  <si>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</si>
  <si>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41. Capital goods (except transport equipment)</t>
  </si>
  <si>
    <t xml:space="preserve"> 42. Parts and accessories</t>
  </si>
  <si>
    <t>51. Passenger motor cars</t>
  </si>
  <si>
    <t>52. Other</t>
  </si>
  <si>
    <t xml:space="preserve"> 522. Non-industrial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</si>
  <si>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</si>
  <si>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</si>
  <si>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</si>
  <si>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</si>
  <si>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</si>
  <si>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</si>
  <si>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11. Primary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</si>
  <si>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</si>
  <si>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</si>
  <si>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</si>
  <si>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</si>
  <si>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</si>
  <si>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</si>
  <si>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</si>
  <si>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</si>
  <si>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</si>
  <si>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Beverages &amp; tobacco</t>
  </si>
  <si>
    <t>Beverages</t>
  </si>
  <si>
    <t>Tobacco and tobacco manufactures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</si>
  <si>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</si>
  <si>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</si>
  <si>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</si>
  <si>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</si>
  <si>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</si>
  <si>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</si>
  <si>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</si>
  <si>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</si>
  <si>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</si>
  <si>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>Coal, coke and briquettes</t>
  </si>
  <si>
    <t>Petroleum, petroleum products and related materials</t>
  </si>
  <si>
    <t>Gas, natural and manufactured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</si>
  <si>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</si>
  <si>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</si>
  <si>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</si>
  <si>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</si>
  <si>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</si>
  <si>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</si>
  <si>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</si>
  <si>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</si>
  <si>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</si>
  <si>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</si>
  <si>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</si>
  <si>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</si>
  <si>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</si>
  <si>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materials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</si>
  <si>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</si>
  <si>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</si>
  <si>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</si>
  <si>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</si>
  <si>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</si>
  <si>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</si>
  <si>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</si>
  <si>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</si>
  <si>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</si>
  <si>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>Machinery &amp; transport equipment</t>
  </si>
  <si>
    <t>Power-generating machinery and equipment</t>
  </si>
  <si>
    <t>Machinery specialized for particular industries</t>
  </si>
  <si>
    <t>Metalworking machinery</t>
  </si>
  <si>
    <t>General industrial machinery and equipment,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</si>
  <si>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</si>
  <si>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</si>
  <si>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</si>
  <si>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</si>
  <si>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</si>
  <si>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</si>
  <si>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</si>
  <si>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</si>
  <si>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</si>
  <si>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</si>
  <si>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</si>
  <si>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</si>
  <si>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</si>
  <si>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&amp;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</si>
  <si>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</si>
  <si>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</si>
  <si>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</si>
  <si>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</si>
  <si>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2024</t>
  </si>
  <si>
    <t>Beverages and tobacco</t>
  </si>
  <si>
    <t>Animal and vegetable oils, fats and waxes</t>
  </si>
  <si>
    <t>Chemicals and related products, n.e.s.</t>
  </si>
  <si>
    <t>Machinery and transport equipment</t>
  </si>
  <si>
    <t>Mineral fuels, lubricants and related materials*</t>
  </si>
  <si>
    <t>Food and Live Animals</t>
  </si>
  <si>
    <t>Miscellaneous  edible products and preparations</t>
  </si>
  <si>
    <t>Beverages &amp; Tobacco</t>
  </si>
  <si>
    <t>Crude Materials, inedible, except fuels</t>
  </si>
  <si>
    <t xml:space="preserve">Mineral Fuels, lubricants &amp; related materials </t>
  </si>
  <si>
    <t>Animal &amp; Vegetable oils, fats and waxes</t>
  </si>
  <si>
    <t>All Commodities</t>
  </si>
  <si>
    <t xml:space="preserve"> 2. Industrial supplies not elsewhere specified</t>
  </si>
  <si>
    <t xml:space="preserve"> 4. Capital goods (except transport equipment), and parts and accessories thereof</t>
  </si>
  <si>
    <t xml:space="preserve"> 5. Transport equipment, and parts and accessories thereof</t>
  </si>
  <si>
    <t xml:space="preserve">Food  &amp; live animals </t>
  </si>
  <si>
    <t>Mineral fuels, lubricants &amp; related materials</t>
  </si>
  <si>
    <t>Chemicals &amp; related products, n.e.s.</t>
  </si>
  <si>
    <t>Jan-Jun</t>
  </si>
  <si>
    <t>January-June</t>
  </si>
  <si>
    <t>April-June</t>
  </si>
  <si>
    <t>Qtr 2</t>
  </si>
  <si>
    <t>*Also referred to as petroleum and related oils</t>
  </si>
  <si>
    <t>Table 4. Imports by Country of Origin, CI$Million</t>
  </si>
  <si>
    <t>% chg</t>
  </si>
  <si>
    <t>Table 5. Imports by Country of Origin, CI$Million</t>
  </si>
  <si>
    <t>Table 6. Merchandise Imports by Broad Economic Classification (BEC) (Rev 4)</t>
  </si>
  <si>
    <t>CI$000, April- June</t>
  </si>
  <si>
    <t>Table 7. Merchandise Imports by Broad Economic Classification (BEC) (Rev 4)</t>
  </si>
  <si>
    <t>Table 8. Merchandise Imports by Standard International</t>
  </si>
  <si>
    <t xml:space="preserve"> Trade Classification (SITC) 2 Digit, CI$000, April-June</t>
  </si>
  <si>
    <t>Electric current</t>
  </si>
  <si>
    <t>General industrial machinery and equipment, n.e.s., and machine parts, n.e.s.</t>
  </si>
  <si>
    <t>Miscellaneous Items</t>
  </si>
  <si>
    <t>Table 9. Merchandise Imports by Standard International</t>
  </si>
  <si>
    <t>Trade Classification (SITC) 2 Digit, CI$ 000's</t>
  </si>
  <si>
    <t>Chg %</t>
  </si>
  <si>
    <t>Crude materials, ineduible, except fuels</t>
  </si>
  <si>
    <t>Mineral fuels,lubricants &amp; related materials</t>
  </si>
  <si>
    <t xml:space="preserve">Machinery &amp; transport equipment </t>
  </si>
  <si>
    <t>QTR 2</t>
  </si>
  <si>
    <t>Apr-Jun</t>
  </si>
  <si>
    <t>2025</t>
  </si>
  <si>
    <t>2025/24</t>
  </si>
  <si>
    <t>53. Parts and accessories</t>
  </si>
  <si>
    <t xml:space="preserve"> 521. Industrial</t>
  </si>
  <si>
    <t xml:space="preserve"> Table 3. Merchandise Imports by Standard International </t>
  </si>
  <si>
    <t xml:space="preserve"> 1. Food and beverages</t>
  </si>
  <si>
    <t>* Also referred to as petroleum and related oils</t>
  </si>
  <si>
    <t>CI$000's, January- June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</si>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</sst>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  <numFmt numFmtId="167" formatCode="_-* #,##0.00_-;\-* #,##0.00_-;_-* &quot;-&quot;??_-;_-@_-"/>
    <numFmt numFmtId="168" formatCode="0.0000"/>
    <numFmt numFmtId="169" formatCode="_(* #,##0.0000_);_(* \(#,##0.0000\);_(* &quot;-&quot;??_);_(@_)"/>
    <numFmt numFmtId="170" formatCode="#,##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Book Antiqua"/>
      <family val="1"/>
    </font>
    <font>
      <b/>
      <sz val="14"/>
      <name val="Book Antiqua"/>
      <family val="1"/>
    </font>
    <font>
      <b/>
      <sz val="14"/>
      <name val="Calibri"/>
      <family val="2"/>
      <scheme val="minor"/>
    </font>
    <font>
      <b/>
      <sz val="16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sz val="14"/>
      <color theme="1"/>
      <name val="Book Antiqua"/>
      <family val="1"/>
    </font>
    <font>
      <i/>
      <sz val="12"/>
      <color theme="1"/>
      <name val="Calibri"/>
      <family val="2"/>
      <scheme val="minor"/>
    </font>
    <font>
      <b/>
      <sz val="16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4"/>
      <name val="Book Antiqua"/>
      <family val="1"/>
    </font>
    <font>
      <sz val="14"/>
      <name val="Arial"/>
      <family val="2"/>
    </font>
    <font>
      <sz val="12"/>
      <name val="Book Antiqua"/>
      <family val="1"/>
    </font>
    <font>
      <vertAlign val="superscript"/>
      <sz val="10"/>
      <name val="Arial"/>
      <family val="2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i/>
      <sz val="14"/>
      <color theme="1"/>
      <name val="Book Antiqua"/>
      <family val="1"/>
    </font>
    <font>
      <i/>
      <sz val="12"/>
      <name val="Calibri"/>
      <family val="2"/>
      <scheme val="minor"/>
    </font>
    <font>
      <i/>
      <sz val="14"/>
      <name val="Book Antiqua"/>
      <family val="1"/>
    </font>
    <font>
      <b/>
      <i/>
      <sz val="12"/>
      <color theme="1"/>
      <name val="Calibri"/>
      <family val="2"/>
      <scheme val="minor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sz val="14"/>
      <color rgb="FFFF0000"/>
      <name val="Book Antiqua"/>
      <family val="1"/>
    </font>
    <font>
      <sz val="18"/>
      <name val="Arial"/>
      <family val="2"/>
    </font>
    <font>
      <b/>
      <i/>
      <u/>
      <sz val="16"/>
      <color theme="1"/>
      <name val="Book Antiqua"/>
      <family val="1"/>
    </font>
    <font>
      <b/>
      <sz val="12"/>
      <color theme="1"/>
      <name val="Book Antiqua"/>
      <family val="1"/>
    </font>
    <font>
      <sz val="1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Book Antiqua"/>
      <family val="1"/>
    </font>
    <font>
      <b/>
      <i/>
      <sz val="16"/>
      <name val="Book Antiqua"/>
      <family val="1"/>
    </font>
    <font>
      <b/>
      <sz val="14"/>
      <color rgb="FFFF0000"/>
      <name val="Book Antiqua"/>
      <family val="1"/>
    </font>
    <font>
      <sz val="14"/>
      <color rgb="FFFF0000"/>
      <name val="Calibri"/>
      <family val="2"/>
      <scheme val="minor"/>
    </font>
    <font>
      <i/>
      <sz val="1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D29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25" fillId="0" borderId="0" applyFont="0" applyFill="0" applyBorder="0" applyAlignment="0" applyProtection="0"/>
  </cellStyleXfs>
  <cellXfs count="322">
    <xf numFmtId="0" fontId="0" fillId="0" borderId="0" xfId="0"/>
    <xf numFmtId="0" fontId="0" fillId="2" borderId="0" xfId="0" applyFill="1"/>
    <xf numFmtId="0" fontId="0" fillId="0" borderId="0" xfId="0" applyFill="1"/>
    <xf numFmtId="0" fontId="9" fillId="0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/>
    <xf numFmtId="49" fontId="21" fillId="2" borderId="12" xfId="1" applyNumberFormat="1" applyFont="1" applyFill="1" applyBorder="1" applyAlignment="1">
      <alignment horizontal="right"/>
    </xf>
    <xf numFmtId="0" fontId="0" fillId="0" borderId="0" xfId="0" applyFill="1" applyBorder="1"/>
    <xf numFmtId="0" fontId="25" fillId="0" borderId="0" xfId="4"/>
    <xf numFmtId="0" fontId="17" fillId="2" borderId="0" xfId="4" applyFont="1" applyFill="1" applyBorder="1"/>
    <xf numFmtId="0" fontId="17" fillId="2" borderId="1" xfId="4" applyFont="1" applyFill="1" applyBorder="1"/>
    <xf numFmtId="0" fontId="11" fillId="2" borderId="3" xfId="4" applyFont="1" applyFill="1" applyBorder="1"/>
    <xf numFmtId="0" fontId="27" fillId="2" borderId="9" xfId="4" applyFont="1" applyFill="1" applyBorder="1" applyAlignment="1">
      <alignment horizontal="center"/>
    </xf>
    <xf numFmtId="0" fontId="17" fillId="2" borderId="4" xfId="4" applyFont="1" applyFill="1" applyBorder="1"/>
    <xf numFmtId="0" fontId="17" fillId="2" borderId="15" xfId="4" applyFont="1" applyFill="1" applyBorder="1"/>
    <xf numFmtId="0" fontId="17" fillId="2" borderId="8" xfId="4" applyFont="1" applyFill="1" applyBorder="1"/>
    <xf numFmtId="43" fontId="17" fillId="2" borderId="4" xfId="5" applyNumberFormat="1" applyFont="1" applyFill="1" applyBorder="1"/>
    <xf numFmtId="165" fontId="17" fillId="2" borderId="15" xfId="6" applyNumberFormat="1" applyFont="1" applyFill="1" applyBorder="1"/>
    <xf numFmtId="165" fontId="17" fillId="2" borderId="15" xfId="4" applyNumberFormat="1" applyFont="1" applyFill="1" applyBorder="1"/>
    <xf numFmtId="0" fontId="11" fillId="2" borderId="10" xfId="4" applyFont="1" applyFill="1" applyBorder="1" applyAlignment="1">
      <alignment horizontal="left"/>
    </xf>
    <xf numFmtId="0" fontId="11" fillId="2" borderId="5" xfId="4" applyFont="1" applyFill="1" applyBorder="1" applyAlignment="1">
      <alignment horizontal="left"/>
    </xf>
    <xf numFmtId="0" fontId="25" fillId="0" borderId="0" xfId="4" applyFill="1"/>
    <xf numFmtId="49" fontId="23" fillId="0" borderId="8" xfId="0" applyNumberFormat="1" applyFont="1" applyBorder="1"/>
    <xf numFmtId="0" fontId="2" fillId="0" borderId="0" xfId="0" applyFont="1" applyFill="1"/>
    <xf numFmtId="49" fontId="0" fillId="2" borderId="8" xfId="0" applyNumberFormat="1" applyFill="1" applyBorder="1"/>
    <xf numFmtId="43" fontId="22" fillId="2" borderId="16" xfId="1" applyFont="1" applyFill="1" applyBorder="1" applyAlignment="1">
      <alignment horizontal="left"/>
    </xf>
    <xf numFmtId="166" fontId="0" fillId="0" borderId="0" xfId="0" applyNumberFormat="1" applyFill="1"/>
    <xf numFmtId="43" fontId="21" fillId="2" borderId="16" xfId="1" applyFont="1" applyFill="1" applyBorder="1" applyAlignment="1">
      <alignment horizontal="center"/>
    </xf>
    <xf numFmtId="43" fontId="0" fillId="0" borderId="0" xfId="0" applyNumberFormat="1" applyFill="1" applyBorder="1"/>
    <xf numFmtId="0" fontId="0" fillId="3" borderId="14" xfId="0" applyFill="1" applyBorder="1"/>
    <xf numFmtId="0" fontId="0" fillId="3" borderId="7" xfId="0" applyFill="1" applyBorder="1"/>
    <xf numFmtId="0" fontId="17" fillId="3" borderId="1" xfId="4" applyFont="1" applyFill="1" applyBorder="1"/>
    <xf numFmtId="165" fontId="0" fillId="0" borderId="0" xfId="3" applyNumberFormat="1" applyFont="1"/>
    <xf numFmtId="0" fontId="0" fillId="4" borderId="12" xfId="0" applyFill="1" applyBorder="1"/>
    <xf numFmtId="0" fontId="0" fillId="4" borderId="13" xfId="0" applyFill="1" applyBorder="1"/>
    <xf numFmtId="0" fontId="3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0" fillId="4" borderId="2" xfId="0" applyFill="1" applyBorder="1"/>
    <xf numFmtId="0" fontId="7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9" fillId="2" borderId="0" xfId="0" applyFont="1" applyFill="1"/>
    <xf numFmtId="166" fontId="0" fillId="2" borderId="0" xfId="0" applyNumberFormat="1" applyFill="1"/>
    <xf numFmtId="0" fontId="10" fillId="2" borderId="8" xfId="0" applyFont="1" applyFill="1" applyBorder="1" applyAlignment="1">
      <alignment horizontal="center"/>
    </xf>
    <xf numFmtId="0" fontId="10" fillId="2" borderId="9" xfId="0" quotePrefix="1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43" fontId="10" fillId="2" borderId="11" xfId="1" applyFont="1" applyFill="1" applyBorder="1"/>
    <xf numFmtId="43" fontId="10" fillId="2" borderId="4" xfId="1" applyFont="1" applyFill="1" applyBorder="1" applyAlignment="1">
      <alignment wrapText="1"/>
    </xf>
    <xf numFmtId="0" fontId="10" fillId="2" borderId="10" xfId="0" applyFont="1" applyFill="1" applyBorder="1"/>
    <xf numFmtId="0" fontId="2" fillId="2" borderId="0" xfId="0" applyFont="1" applyFill="1"/>
    <xf numFmtId="0" fontId="0" fillId="2" borderId="0" xfId="0" applyFill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49" fontId="12" fillId="2" borderId="0" xfId="1" applyNumberFormat="1" applyFont="1" applyFill="1" applyBorder="1" applyAlignment="1">
      <alignment horizontal="right"/>
    </xf>
    <xf numFmtId="0" fontId="14" fillId="2" borderId="1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16" fillId="2" borderId="17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/>
    </xf>
    <xf numFmtId="49" fontId="9" fillId="2" borderId="0" xfId="0" applyNumberFormat="1" applyFont="1" applyFill="1" applyBorder="1"/>
    <xf numFmtId="0" fontId="17" fillId="2" borderId="4" xfId="0" applyFont="1" applyFill="1" applyBorder="1" applyAlignment="1">
      <alignment wrapText="1"/>
    </xf>
    <xf numFmtId="43" fontId="22" fillId="2" borderId="15" xfId="1" applyFont="1" applyFill="1" applyBorder="1"/>
    <xf numFmtId="165" fontId="19" fillId="2" borderId="0" xfId="3" applyNumberFormat="1" applyFont="1" applyFill="1" applyBorder="1"/>
    <xf numFmtId="43" fontId="18" fillId="2" borderId="15" xfId="1" applyFont="1" applyFill="1" applyBorder="1"/>
    <xf numFmtId="165" fontId="34" fillId="2" borderId="18" xfId="3" applyNumberFormat="1" applyFont="1" applyFill="1" applyBorder="1"/>
    <xf numFmtId="165" fontId="34" fillId="2" borderId="15" xfId="3" applyNumberFormat="1" applyFont="1" applyFill="1" applyBorder="1"/>
    <xf numFmtId="165" fontId="19" fillId="2" borderId="0" xfId="3" applyNumberFormat="1" applyFont="1" applyFill="1" applyBorder="1" applyAlignment="1">
      <alignment vertical="center"/>
    </xf>
    <xf numFmtId="43" fontId="17" fillId="2" borderId="15" xfId="1" applyFont="1" applyFill="1" applyBorder="1"/>
    <xf numFmtId="43" fontId="22" fillId="2" borderId="11" xfId="1" applyFont="1" applyFill="1" applyBorder="1"/>
    <xf numFmtId="43" fontId="18" fillId="2" borderId="9" xfId="1" applyFont="1" applyFill="1" applyBorder="1" applyAlignment="1">
      <alignment vertical="center"/>
    </xf>
    <xf numFmtId="165" fontId="34" fillId="2" borderId="9" xfId="3" applyNumberFormat="1" applyFont="1" applyFill="1" applyBorder="1" applyAlignment="1">
      <alignment vertical="center"/>
    </xf>
    <xf numFmtId="165" fontId="37" fillId="2" borderId="9" xfId="3" applyNumberFormat="1" applyFont="1" applyFill="1" applyBorder="1"/>
    <xf numFmtId="0" fontId="20" fillId="2" borderId="11" xfId="0" applyFont="1" applyFill="1" applyBorder="1"/>
    <xf numFmtId="165" fontId="34" fillId="2" borderId="9" xfId="3" applyNumberFormat="1" applyFont="1" applyFill="1" applyBorder="1"/>
    <xf numFmtId="43" fontId="21" fillId="2" borderId="11" xfId="1" applyFont="1" applyFill="1" applyBorder="1"/>
    <xf numFmtId="43" fontId="15" fillId="2" borderId="15" xfId="1" applyFont="1" applyFill="1" applyBorder="1"/>
    <xf numFmtId="0" fontId="0" fillId="2" borderId="0" xfId="0" applyFill="1" applyBorder="1"/>
    <xf numFmtId="0" fontId="22" fillId="2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/>
    <xf numFmtId="43" fontId="10" fillId="0" borderId="0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49" fontId="12" fillId="2" borderId="17" xfId="1" applyNumberFormat="1" applyFont="1" applyFill="1" applyBorder="1" applyAlignment="1">
      <alignment horizontal="center"/>
    </xf>
    <xf numFmtId="43" fontId="18" fillId="2" borderId="18" xfId="1" applyFont="1" applyFill="1" applyBorder="1"/>
    <xf numFmtId="169" fontId="0" fillId="2" borderId="0" xfId="0" applyNumberFormat="1" applyFill="1"/>
    <xf numFmtId="43" fontId="17" fillId="2" borderId="9" xfId="1" applyFont="1" applyFill="1" applyBorder="1" applyAlignment="1">
      <alignment vertical="center"/>
    </xf>
    <xf numFmtId="43" fontId="11" fillId="2" borderId="11" xfId="1" applyFont="1" applyFill="1" applyBorder="1"/>
    <xf numFmtId="43" fontId="11" fillId="2" borderId="15" xfId="1" applyFont="1" applyFill="1" applyBorder="1"/>
    <xf numFmtId="0" fontId="15" fillId="2" borderId="4" xfId="0" applyFont="1" applyFill="1" applyBorder="1" applyAlignment="1">
      <alignment wrapText="1"/>
    </xf>
    <xf numFmtId="0" fontId="39" fillId="2" borderId="7" xfId="0" applyFont="1" applyFill="1" applyBorder="1"/>
    <xf numFmtId="0" fontId="2" fillId="2" borderId="2" xfId="0" applyFont="1" applyFill="1" applyBorder="1"/>
    <xf numFmtId="43" fontId="22" fillId="2" borderId="0" xfId="1" applyFont="1" applyFill="1" applyBorder="1" applyAlignment="1">
      <alignment horizontal="center"/>
    </xf>
    <xf numFmtId="49" fontId="11" fillId="2" borderId="8" xfId="1" applyNumberFormat="1" applyFont="1" applyFill="1" applyBorder="1" applyAlignment="1">
      <alignment horizontal="center"/>
    </xf>
    <xf numFmtId="43" fontId="11" fillId="2" borderId="17" xfId="1" applyFont="1" applyFill="1" applyBorder="1" applyAlignment="1">
      <alignment horizontal="center"/>
    </xf>
    <xf numFmtId="43" fontId="15" fillId="2" borderId="17" xfId="1" applyFont="1" applyFill="1" applyBorder="1" applyAlignment="1">
      <alignment horizontal="center"/>
    </xf>
    <xf numFmtId="0" fontId="26" fillId="2" borderId="0" xfId="4" applyFont="1" applyFill="1"/>
    <xf numFmtId="0" fontId="11" fillId="2" borderId="9" xfId="4" applyFont="1" applyFill="1" applyBorder="1" applyAlignment="1">
      <alignment horizontal="center"/>
    </xf>
    <xf numFmtId="0" fontId="40" fillId="2" borderId="15" xfId="4" applyFont="1" applyFill="1" applyBorder="1"/>
    <xf numFmtId="165" fontId="17" fillId="2" borderId="11" xfId="6" applyNumberFormat="1" applyFont="1" applyFill="1" applyBorder="1"/>
    <xf numFmtId="0" fontId="11" fillId="3" borderId="2" xfId="4" applyFont="1" applyFill="1" applyBorder="1" applyAlignment="1"/>
    <xf numFmtId="0" fontId="27" fillId="0" borderId="11" xfId="4" applyFont="1" applyBorder="1" applyAlignment="1">
      <alignment horizontal="center"/>
    </xf>
    <xf numFmtId="43" fontId="17" fillId="2" borderId="4" xfId="8" applyNumberFormat="1" applyFont="1" applyFill="1" applyBorder="1"/>
    <xf numFmtId="165" fontId="17" fillId="2" borderId="15" xfId="9" applyNumberFormat="1" applyFont="1" applyFill="1" applyBorder="1"/>
    <xf numFmtId="165" fontId="17" fillId="2" borderId="15" xfId="9" applyNumberFormat="1" applyFont="1" applyFill="1" applyBorder="1" applyAlignment="1">
      <alignment horizontal="right"/>
    </xf>
    <xf numFmtId="165" fontId="36" fillId="2" borderId="15" xfId="4" applyNumberFormat="1" applyFont="1" applyFill="1" applyBorder="1"/>
    <xf numFmtId="43" fontId="11" fillId="0" borderId="11" xfId="10" applyNumberFormat="1" applyFont="1" applyFill="1" applyBorder="1"/>
    <xf numFmtId="0" fontId="33" fillId="0" borderId="5" xfId="4" applyFont="1" applyFill="1" applyBorder="1" applyAlignment="1">
      <alignment horizontal="left"/>
    </xf>
    <xf numFmtId="165" fontId="17" fillId="0" borderId="11" xfId="9" applyNumberFormat="1" applyFont="1" applyFill="1" applyBorder="1"/>
    <xf numFmtId="0" fontId="20" fillId="2" borderId="0" xfId="0" applyFont="1" applyFill="1" applyBorder="1" applyAlignment="1">
      <alignment horizontal="center" vertical="top" wrapText="1"/>
    </xf>
    <xf numFmtId="49" fontId="15" fillId="2" borderId="0" xfId="1" applyNumberFormat="1" applyFont="1" applyFill="1" applyBorder="1" applyAlignment="1">
      <alignment horizontal="center"/>
    </xf>
    <xf numFmtId="43" fontId="15" fillId="2" borderId="16" xfId="1" applyFont="1" applyFill="1" applyBorder="1" applyAlignment="1">
      <alignment horizontal="left"/>
    </xf>
    <xf numFmtId="43" fontId="22" fillId="2" borderId="21" xfId="1" applyFont="1" applyFill="1" applyBorder="1" applyAlignment="1">
      <alignment horizontal="center"/>
    </xf>
    <xf numFmtId="0" fontId="11" fillId="2" borderId="15" xfId="0" applyFont="1" applyFill="1" applyBorder="1"/>
    <xf numFmtId="165" fontId="15" fillId="2" borderId="0" xfId="3" applyNumberFormat="1" applyFont="1" applyFill="1" applyBorder="1"/>
    <xf numFmtId="0" fontId="11" fillId="2" borderId="15" xfId="0" applyFont="1" applyFill="1" applyBorder="1" applyAlignment="1">
      <alignment horizontal="left" indent="1"/>
    </xf>
    <xf numFmtId="0" fontId="17" fillId="2" borderId="15" xfId="0" applyFont="1" applyFill="1" applyBorder="1" applyAlignment="1">
      <alignment horizontal="left" indent="2"/>
    </xf>
    <xf numFmtId="165" fontId="18" fillId="2" borderId="0" xfId="3" applyNumberFormat="1" applyFont="1" applyFill="1" applyBorder="1"/>
    <xf numFmtId="165" fontId="17" fillId="2" borderId="0" xfId="3" applyNumberFormat="1" applyFont="1" applyFill="1" applyBorder="1"/>
    <xf numFmtId="0" fontId="17" fillId="2" borderId="15" xfId="0" applyFont="1" applyFill="1" applyBorder="1" applyAlignment="1">
      <alignment horizontal="left" indent="3"/>
    </xf>
    <xf numFmtId="0" fontId="11" fillId="2" borderId="15" xfId="0" applyFont="1" applyFill="1" applyBorder="1" applyAlignment="1">
      <alignment horizontal="left" vertical="center" wrapText="1"/>
    </xf>
    <xf numFmtId="165" fontId="11" fillId="2" borderId="0" xfId="3" applyNumberFormat="1" applyFont="1" applyFill="1" applyBorder="1"/>
    <xf numFmtId="0" fontId="17" fillId="2" borderId="15" xfId="0" applyFont="1" applyFill="1" applyBorder="1" applyAlignment="1">
      <alignment horizontal="left" indent="4"/>
    </xf>
    <xf numFmtId="0" fontId="17" fillId="2" borderId="15" xfId="0" applyFont="1" applyFill="1" applyBorder="1"/>
    <xf numFmtId="0" fontId="11" fillId="0" borderId="15" xfId="0" applyFont="1" applyFill="1" applyBorder="1"/>
    <xf numFmtId="0" fontId="20" fillId="0" borderId="11" xfId="0" applyFont="1" applyFill="1" applyBorder="1"/>
    <xf numFmtId="165" fontId="31" fillId="2" borderId="0" xfId="3" applyNumberFormat="1" applyFont="1" applyFill="1" applyBorder="1"/>
    <xf numFmtId="43" fontId="11" fillId="2" borderId="18" xfId="1" applyFont="1" applyFill="1" applyBorder="1"/>
    <xf numFmtId="43" fontId="11" fillId="2" borderId="9" xfId="1" applyFont="1" applyFill="1" applyBorder="1"/>
    <xf numFmtId="4" fontId="20" fillId="2" borderId="11" xfId="1" applyNumberFormat="1" applyFont="1" applyFill="1" applyBorder="1"/>
    <xf numFmtId="49" fontId="15" fillId="2" borderId="22" xfId="1" applyNumberFormat="1" applyFont="1" applyFill="1" applyBorder="1" applyAlignment="1">
      <alignment horizontal="center"/>
    </xf>
    <xf numFmtId="43" fontId="15" fillId="2" borderId="18" xfId="1" applyFont="1" applyFill="1" applyBorder="1"/>
    <xf numFmtId="4" fontId="13" fillId="2" borderId="11" xfId="1" applyNumberFormat="1" applyFont="1" applyFill="1" applyBorder="1"/>
    <xf numFmtId="166" fontId="0" fillId="0" borderId="0" xfId="0" applyNumberFormat="1"/>
    <xf numFmtId="2" fontId="3" fillId="0" borderId="0" xfId="0" applyNumberFormat="1" applyFont="1"/>
    <xf numFmtId="168" fontId="0" fillId="2" borderId="0" xfId="0" applyNumberFormat="1" applyFill="1"/>
    <xf numFmtId="165" fontId="0" fillId="0" borderId="0" xfId="3" applyNumberFormat="1" applyFont="1" applyFill="1"/>
    <xf numFmtId="49" fontId="0" fillId="2" borderId="0" xfId="0" applyNumberFormat="1" applyFill="1"/>
    <xf numFmtId="0" fontId="0" fillId="5" borderId="0" xfId="0" applyFill="1"/>
    <xf numFmtId="49" fontId="0" fillId="2" borderId="7" xfId="0" applyNumberFormat="1" applyFill="1" applyBorder="1"/>
    <xf numFmtId="49" fontId="0" fillId="2" borderId="19" xfId="0" applyNumberFormat="1" applyFill="1" applyBorder="1" applyAlignment="1">
      <alignment wrapText="1"/>
    </xf>
    <xf numFmtId="49" fontId="0" fillId="2" borderId="0" xfId="0" applyNumberFormat="1" applyFill="1" applyBorder="1" applyAlignment="1">
      <alignment wrapText="1"/>
    </xf>
    <xf numFmtId="49" fontId="42" fillId="2" borderId="18" xfId="1" applyNumberFormat="1" applyFont="1" applyFill="1" applyBorder="1" applyAlignment="1">
      <alignment horizontal="left"/>
    </xf>
    <xf numFmtId="0" fontId="17" fillId="2" borderId="4" xfId="0" applyFont="1" applyFill="1" applyBorder="1" applyAlignment="1">
      <alignment horizontal="left" wrapText="1"/>
    </xf>
    <xf numFmtId="49" fontId="42" fillId="2" borderId="4" xfId="1" applyNumberFormat="1" applyFont="1" applyFill="1" applyBorder="1" applyAlignment="1">
      <alignment horizontal="left"/>
    </xf>
    <xf numFmtId="0" fontId="17" fillId="2" borderId="16" xfId="0" applyFont="1" applyFill="1" applyBorder="1" applyAlignment="1">
      <alignment horizontal="left" wrapText="1"/>
    </xf>
    <xf numFmtId="165" fontId="18" fillId="2" borderId="15" xfId="3" applyNumberFormat="1" applyFont="1" applyFill="1" applyBorder="1" applyAlignment="1">
      <alignment horizontal="right"/>
    </xf>
    <xf numFmtId="0" fontId="20" fillId="2" borderId="10" xfId="0" applyFont="1" applyFill="1" applyBorder="1"/>
    <xf numFmtId="0" fontId="0" fillId="2" borderId="8" xfId="0" applyFill="1" applyBorder="1"/>
    <xf numFmtId="17" fontId="3" fillId="2" borderId="16" xfId="0" applyNumberFormat="1" applyFont="1" applyFill="1" applyBorder="1" applyAlignment="1">
      <alignment horizontal="right"/>
    </xf>
    <xf numFmtId="0" fontId="17" fillId="2" borderId="15" xfId="0" applyFont="1" applyFill="1" applyBorder="1" applyAlignment="1">
      <alignment wrapText="1"/>
    </xf>
    <xf numFmtId="0" fontId="17" fillId="2" borderId="9" xfId="0" applyFont="1" applyFill="1" applyBorder="1"/>
    <xf numFmtId="0" fontId="17" fillId="2" borderId="9" xfId="0" applyFont="1" applyFill="1" applyBorder="1" applyAlignment="1">
      <alignment horizontal="left" wrapText="1"/>
    </xf>
    <xf numFmtId="0" fontId="32" fillId="0" borderId="11" xfId="0" applyFont="1" applyFill="1" applyBorder="1"/>
    <xf numFmtId="49" fontId="11" fillId="2" borderId="12" xfId="1" applyNumberFormat="1" applyFont="1" applyFill="1" applyBorder="1" applyAlignment="1">
      <alignment horizontal="right"/>
    </xf>
    <xf numFmtId="49" fontId="15" fillId="2" borderId="8" xfId="1" applyNumberFormat="1" applyFont="1" applyFill="1" applyBorder="1" applyAlignment="1">
      <alignment horizontal="right"/>
    </xf>
    <xf numFmtId="43" fontId="13" fillId="2" borderId="17" xfId="1" applyFont="1" applyFill="1" applyBorder="1" applyAlignment="1">
      <alignment horizontal="right"/>
    </xf>
    <xf numFmtId="43" fontId="15" fillId="2" borderId="17" xfId="1" applyFont="1" applyFill="1" applyBorder="1" applyAlignment="1">
      <alignment horizontal="right"/>
    </xf>
    <xf numFmtId="43" fontId="11" fillId="2" borderId="4" xfId="1" applyFont="1" applyFill="1" applyBorder="1" applyAlignment="1">
      <alignment horizontal="right"/>
    </xf>
    <xf numFmtId="43" fontId="15" fillId="2" borderId="15" xfId="1" applyFont="1" applyFill="1" applyBorder="1" applyAlignment="1">
      <alignment horizontal="right"/>
    </xf>
    <xf numFmtId="43" fontId="43" fillId="2" borderId="15" xfId="1" applyFont="1" applyFill="1" applyBorder="1" applyAlignment="1">
      <alignment horizontal="right"/>
    </xf>
    <xf numFmtId="43" fontId="11" fillId="2" borderId="15" xfId="1" applyNumberFormat="1" applyFont="1" applyFill="1" applyBorder="1" applyAlignment="1">
      <alignment horizontal="right"/>
    </xf>
    <xf numFmtId="43" fontId="11" fillId="2" borderId="17" xfId="1" applyNumberFormat="1" applyFont="1" applyFill="1" applyBorder="1" applyAlignment="1">
      <alignment horizontal="right"/>
    </xf>
    <xf numFmtId="165" fontId="18" fillId="2" borderId="17" xfId="3" applyNumberFormat="1" applyFont="1" applyFill="1" applyBorder="1" applyAlignment="1">
      <alignment horizontal="right"/>
    </xf>
    <xf numFmtId="43" fontId="11" fillId="2" borderId="11" xfId="1" applyNumberFormat="1" applyFont="1" applyFill="1" applyBorder="1" applyAlignment="1">
      <alignment horizontal="right"/>
    </xf>
    <xf numFmtId="165" fontId="15" fillId="2" borderId="11" xfId="3" applyNumberFormat="1" applyFont="1" applyFill="1" applyBorder="1"/>
    <xf numFmtId="165" fontId="15" fillId="2" borderId="8" xfId="1" applyNumberFormat="1" applyFont="1" applyFill="1" applyBorder="1" applyAlignment="1">
      <alignment horizontal="center"/>
    </xf>
    <xf numFmtId="0" fontId="15" fillId="2" borderId="17" xfId="1" applyNumberFormat="1" applyFont="1" applyFill="1" applyBorder="1" applyAlignment="1">
      <alignment horizontal="center"/>
    </xf>
    <xf numFmtId="165" fontId="15" fillId="2" borderId="17" xfId="1" applyNumberFormat="1" applyFont="1" applyFill="1" applyBorder="1" applyAlignment="1">
      <alignment horizontal="center"/>
    </xf>
    <xf numFmtId="170" fontId="29" fillId="2" borderId="15" xfId="1" applyNumberFormat="1" applyFont="1" applyFill="1" applyBorder="1"/>
    <xf numFmtId="165" fontId="44" fillId="2" borderId="15" xfId="3" applyNumberFormat="1" applyFont="1" applyFill="1" applyBorder="1"/>
    <xf numFmtId="170" fontId="11" fillId="2" borderId="15" xfId="1" applyNumberFormat="1" applyFont="1" applyFill="1" applyBorder="1"/>
    <xf numFmtId="165" fontId="17" fillId="2" borderId="15" xfId="3" applyNumberFormat="1" applyFont="1" applyFill="1" applyBorder="1"/>
    <xf numFmtId="165" fontId="17" fillId="2" borderId="15" xfId="3" applyNumberFormat="1" applyFont="1" applyFill="1" applyBorder="1" applyAlignment="1">
      <alignment horizontal="right"/>
    </xf>
    <xf numFmtId="170" fontId="11" fillId="2" borderId="9" xfId="1" applyNumberFormat="1" applyFont="1" applyFill="1" applyBorder="1"/>
    <xf numFmtId="165" fontId="17" fillId="2" borderId="9" xfId="3" applyNumberFormat="1" applyFont="1" applyFill="1" applyBorder="1" applyAlignment="1">
      <alignment horizontal="right"/>
    </xf>
    <xf numFmtId="165" fontId="17" fillId="2" borderId="9" xfId="3" applyNumberFormat="1" applyFont="1" applyFill="1" applyBorder="1"/>
    <xf numFmtId="170" fontId="11" fillId="0" borderId="15" xfId="1" applyNumberFormat="1" applyFont="1" applyFill="1" applyBorder="1"/>
    <xf numFmtId="170" fontId="17" fillId="2" borderId="15" xfId="1" applyNumberFormat="1" applyFont="1" applyFill="1" applyBorder="1" applyAlignment="1">
      <alignment horizontal="right"/>
    </xf>
    <xf numFmtId="170" fontId="15" fillId="0" borderId="11" xfId="1" applyNumberFormat="1" applyFont="1" applyFill="1" applyBorder="1"/>
    <xf numFmtId="165" fontId="15" fillId="0" borderId="11" xfId="3" applyNumberFormat="1" applyFon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6" xfId="0" applyFill="1" applyBorder="1" applyAlignment="1">
      <alignment horizontal="center"/>
    </xf>
    <xf numFmtId="164" fontId="7" fillId="6" borderId="0" xfId="0" applyNumberFormat="1" applyFont="1" applyFill="1" applyBorder="1"/>
    <xf numFmtId="165" fontId="7" fillId="6" borderId="7" xfId="3" applyNumberFormat="1" applyFont="1" applyFill="1" applyBorder="1"/>
    <xf numFmtId="0" fontId="46" fillId="6" borderId="4" xfId="0" applyFont="1" applyFill="1" applyBorder="1" applyAlignment="1">
      <alignment horizontal="left" indent="2"/>
    </xf>
    <xf numFmtId="0" fontId="47" fillId="6" borderId="0" xfId="0" applyFont="1" applyFill="1" applyBorder="1"/>
    <xf numFmtId="164" fontId="8" fillId="6" borderId="0" xfId="1" applyNumberFormat="1" applyFont="1" applyFill="1" applyBorder="1"/>
    <xf numFmtId="164" fontId="6" fillId="6" borderId="0" xfId="1" applyNumberFormat="1" applyFont="1" applyFill="1" applyBorder="1"/>
    <xf numFmtId="165" fontId="6" fillId="6" borderId="7" xfId="3" applyNumberFormat="1" applyFont="1" applyFill="1" applyBorder="1"/>
    <xf numFmtId="0" fontId="46" fillId="6" borderId="1" xfId="0" applyFont="1" applyFill="1" applyBorder="1" applyAlignment="1">
      <alignment horizontal="left" indent="2"/>
    </xf>
    <xf numFmtId="0" fontId="47" fillId="6" borderId="2" xfId="0" applyFont="1" applyFill="1" applyBorder="1"/>
    <xf numFmtId="164" fontId="8" fillId="6" borderId="2" xfId="1" applyNumberFormat="1" applyFont="1" applyFill="1" applyBorder="1"/>
    <xf numFmtId="165" fontId="6" fillId="6" borderId="3" xfId="3" applyNumberFormat="1" applyFont="1" applyFill="1" applyBorder="1"/>
    <xf numFmtId="0" fontId="48" fillId="4" borderId="13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5" fontId="49" fillId="2" borderId="7" xfId="3" applyNumberFormat="1" applyFont="1" applyFill="1" applyBorder="1"/>
    <xf numFmtId="165" fontId="34" fillId="2" borderId="7" xfId="3" applyNumberFormat="1" applyFont="1" applyFill="1" applyBorder="1"/>
    <xf numFmtId="165" fontId="34" fillId="2" borderId="7" xfId="3" applyNumberFormat="1" applyFont="1" applyFill="1" applyBorder="1" applyAlignment="1">
      <alignment horizontal="right"/>
    </xf>
    <xf numFmtId="165" fontId="36" fillId="2" borderId="7" xfId="3" applyNumberFormat="1" applyFont="1" applyFill="1" applyBorder="1"/>
    <xf numFmtId="165" fontId="27" fillId="2" borderId="7" xfId="3" applyNumberFormat="1" applyFont="1" applyFill="1" applyBorder="1"/>
    <xf numFmtId="165" fontId="50" fillId="2" borderId="6" xfId="3" applyNumberFormat="1" applyFont="1" applyFill="1" applyBorder="1"/>
    <xf numFmtId="0" fontId="9" fillId="2" borderId="0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quotePrefix="1" applyFont="1" applyFill="1" applyAlignment="1">
      <alignment horizontal="right" vertical="center"/>
    </xf>
    <xf numFmtId="0" fontId="24" fillId="2" borderId="0" xfId="0" applyFont="1" applyFill="1"/>
    <xf numFmtId="0" fontId="4" fillId="2" borderId="0" xfId="0" applyFont="1" applyFill="1"/>
    <xf numFmtId="43" fontId="22" fillId="2" borderId="0" xfId="1" applyFont="1" applyFill="1" applyBorder="1" applyAlignment="1">
      <alignment horizontal="right"/>
    </xf>
    <xf numFmtId="43" fontId="0" fillId="2" borderId="0" xfId="0" applyNumberFormat="1" applyFill="1"/>
    <xf numFmtId="0" fontId="2" fillId="2" borderId="0" xfId="0" applyFont="1" applyFill="1" applyBorder="1"/>
    <xf numFmtId="49" fontId="0" fillId="2" borderId="0" xfId="0" applyNumberFormat="1" applyFill="1" applyBorder="1"/>
    <xf numFmtId="44" fontId="2" fillId="2" borderId="0" xfId="2" applyFont="1" applyFill="1" applyBorder="1"/>
    <xf numFmtId="44" fontId="0" fillId="2" borderId="0" xfId="2" applyFont="1" applyFill="1" applyBorder="1"/>
    <xf numFmtId="44" fontId="2" fillId="2" borderId="0" xfId="0" applyNumberFormat="1" applyFont="1" applyFill="1" applyBorder="1"/>
    <xf numFmtId="44" fontId="0" fillId="2" borderId="0" xfId="0" applyNumberFormat="1" applyFill="1" applyBorder="1"/>
    <xf numFmtId="0" fontId="26" fillId="2" borderId="0" xfId="4" applyFont="1" applyFill="1" applyBorder="1"/>
    <xf numFmtId="0" fontId="25" fillId="2" borderId="4" xfId="4" applyFill="1" applyBorder="1"/>
    <xf numFmtId="0" fontId="25" fillId="2" borderId="0" xfId="4" applyFill="1" applyBorder="1"/>
    <xf numFmtId="0" fontId="25" fillId="2" borderId="0" xfId="4" applyFill="1"/>
    <xf numFmtId="43" fontId="25" fillId="2" borderId="0" xfId="4" applyNumberFormat="1" applyFill="1"/>
    <xf numFmtId="2" fontId="25" fillId="2" borderId="0" xfId="4" applyNumberFormat="1" applyFill="1"/>
    <xf numFmtId="0" fontId="25" fillId="2" borderId="0" xfId="4" applyFill="1" applyBorder="1" applyAlignment="1">
      <alignment horizontal="centerContinuous"/>
    </xf>
    <xf numFmtId="0" fontId="29" fillId="2" borderId="0" xfId="4" applyFont="1" applyFill="1" applyBorder="1"/>
    <xf numFmtId="9" fontId="11" fillId="2" borderId="0" xfId="6" applyFont="1" applyFill="1" applyBorder="1"/>
    <xf numFmtId="0" fontId="30" fillId="2" borderId="0" xfId="4" applyFont="1" applyFill="1" applyAlignment="1">
      <alignment horizontal="center" vertical="center"/>
    </xf>
    <xf numFmtId="0" fontId="25" fillId="2" borderId="0" xfId="4" applyFill="1" applyAlignment="1">
      <alignment horizontal="centerContinuous"/>
    </xf>
    <xf numFmtId="43" fontId="0" fillId="2" borderId="0" xfId="5" applyFont="1" applyFill="1"/>
    <xf numFmtId="43" fontId="11" fillId="2" borderId="11" xfId="7" applyNumberFormat="1" applyFont="1" applyFill="1" applyBorder="1"/>
    <xf numFmtId="43" fontId="0" fillId="2" borderId="0" xfId="8" applyFont="1" applyFill="1"/>
    <xf numFmtId="0" fontId="28" fillId="2" borderId="0" xfId="4" applyFont="1" applyFill="1" applyBorder="1"/>
    <xf numFmtId="9" fontId="11" fillId="2" borderId="0" xfId="9" applyFont="1" applyFill="1" applyBorder="1"/>
    <xf numFmtId="0" fontId="41" fillId="2" borderId="0" xfId="4" applyFont="1" applyFill="1" applyBorder="1"/>
    <xf numFmtId="43" fontId="28" fillId="2" borderId="0" xfId="8" applyFont="1" applyFill="1" applyBorder="1"/>
    <xf numFmtId="43" fontId="22" fillId="2" borderId="4" xfId="1" applyFont="1" applyFill="1" applyBorder="1" applyAlignment="1">
      <alignment horizontal="right"/>
    </xf>
    <xf numFmtId="43" fontId="22" fillId="2" borderId="17" xfId="1" quotePrefix="1" applyFont="1" applyFill="1" applyBorder="1" applyAlignment="1">
      <alignment horizontal="right"/>
    </xf>
    <xf numFmtId="43" fontId="17" fillId="2" borderId="15" xfId="1" applyFont="1" applyFill="1" applyBorder="1" applyAlignment="1">
      <alignment vertical="center"/>
    </xf>
    <xf numFmtId="165" fontId="19" fillId="2" borderId="18" xfId="3" applyNumberFormat="1" applyFont="1" applyFill="1" applyBorder="1"/>
    <xf numFmtId="165" fontId="19" fillId="2" borderId="15" xfId="3" applyNumberFormat="1" applyFont="1" applyFill="1" applyBorder="1"/>
    <xf numFmtId="165" fontId="35" fillId="2" borderId="15" xfId="3" applyNumberFormat="1" applyFont="1" applyFill="1" applyBorder="1"/>
    <xf numFmtId="165" fontId="19" fillId="2" borderId="9" xfId="3" applyNumberFormat="1" applyFont="1" applyFill="1" applyBorder="1" applyAlignment="1">
      <alignment vertical="center"/>
    </xf>
    <xf numFmtId="165" fontId="19" fillId="2" borderId="9" xfId="3" applyNumberFormat="1" applyFont="1" applyFill="1" applyBorder="1"/>
    <xf numFmtId="165" fontId="35" fillId="2" borderId="0" xfId="3" applyNumberFormat="1" applyFont="1" applyFill="1" applyBorder="1"/>
    <xf numFmtId="0" fontId="0" fillId="2" borderId="0" xfId="0" applyFill="1" applyBorder="1" applyAlignment="1">
      <alignment wrapText="1"/>
    </xf>
    <xf numFmtId="43" fontId="0" fillId="2" borderId="0" xfId="0" applyNumberFormat="1" applyFill="1" applyBorder="1"/>
    <xf numFmtId="0" fontId="11" fillId="0" borderId="10" xfId="4" applyFont="1" applyFill="1" applyBorder="1" applyAlignment="1">
      <alignment horizontal="left"/>
    </xf>
    <xf numFmtId="43" fontId="40" fillId="2" borderId="15" xfId="1" applyFont="1" applyFill="1" applyBorder="1"/>
    <xf numFmtId="43" fontId="52" fillId="2" borderId="15" xfId="1" applyFont="1" applyFill="1" applyBorder="1"/>
    <xf numFmtId="43" fontId="2" fillId="2" borderId="0" xfId="0" applyNumberFormat="1" applyFont="1" applyFill="1"/>
    <xf numFmtId="43" fontId="52" fillId="2" borderId="0" xfId="0" applyNumberFormat="1" applyFont="1" applyFill="1"/>
    <xf numFmtId="165" fontId="53" fillId="2" borderId="0" xfId="3" applyNumberFormat="1" applyFont="1" applyFill="1" applyBorder="1"/>
    <xf numFmtId="43" fontId="51" fillId="2" borderId="15" xfId="1" applyNumberFormat="1" applyFont="1" applyFill="1" applyBorder="1" applyAlignment="1">
      <alignment horizontal="right"/>
    </xf>
    <xf numFmtId="43" fontId="40" fillId="2" borderId="15" xfId="1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0" fontId="45" fillId="6" borderId="4" xfId="0" applyFont="1" applyFill="1" applyBorder="1" applyAlignment="1">
      <alignment horizontal="left"/>
    </xf>
    <xf numFmtId="0" fontId="45" fillId="6" borderId="0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49" fontId="12" fillId="2" borderId="10" xfId="1" applyNumberFormat="1" applyFont="1" applyFill="1" applyBorder="1" applyAlignment="1">
      <alignment horizontal="center"/>
    </xf>
    <xf numFmtId="49" fontId="12" fillId="2" borderId="6" xfId="1" applyNumberFormat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center"/>
    </xf>
    <xf numFmtId="49" fontId="22" fillId="2" borderId="6" xfId="1" applyNumberFormat="1" applyFont="1" applyFill="1" applyBorder="1" applyAlignment="1">
      <alignment horizontal="center"/>
    </xf>
    <xf numFmtId="0" fontId="11" fillId="3" borderId="1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3" xfId="4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vertical="top" wrapText="1"/>
    </xf>
    <xf numFmtId="0" fontId="20" fillId="3" borderId="13" xfId="0" applyFont="1" applyFill="1" applyBorder="1" applyAlignment="1">
      <alignment horizontal="center" vertical="top" wrapText="1"/>
    </xf>
    <xf numFmtId="0" fontId="20" fillId="3" borderId="14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43" fontId="0" fillId="2" borderId="20" xfId="1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20" fillId="3" borderId="12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5" fillId="2" borderId="10" xfId="1" applyNumberFormat="1" applyFont="1" applyFill="1" applyBorder="1" applyAlignment="1">
      <alignment horizontal="center"/>
    </xf>
    <xf numFmtId="0" fontId="15" fillId="2" borderId="6" xfId="1" applyNumberFormat="1" applyFont="1" applyFill="1" applyBorder="1" applyAlignment="1">
      <alignment horizontal="center"/>
    </xf>
    <xf numFmtId="0" fontId="0" fillId="7" borderId="4" xfId="0" applyFill="1" applyBorder="1"/>
    <xf numFmtId="0" fontId="0" fillId="7" borderId="0" xfId="0" applyFill="1"/>
    <xf numFmtId="0" fontId="6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4" fontId="7" fillId="7" borderId="0" xfId="0" applyNumberFormat="1" applyFont="1" applyFill="1"/>
    <xf numFmtId="165" fontId="7" fillId="7" borderId="7" xfId="3" applyNumberFormat="1" applyFont="1" applyFill="1" applyBorder="1"/>
    <xf numFmtId="164" fontId="6" fillId="7" borderId="0" xfId="1" applyNumberFormat="1" applyFont="1" applyFill="1" applyBorder="1"/>
    <xf numFmtId="165" fontId="6" fillId="7" borderId="7" xfId="3" applyNumberFormat="1" applyFont="1" applyFill="1" applyBorder="1"/>
    <xf numFmtId="164" fontId="8" fillId="7" borderId="0" xfId="1" applyNumberFormat="1" applyFont="1" applyFill="1" applyBorder="1"/>
    <xf numFmtId="164" fontId="8" fillId="7" borderId="2" xfId="1" applyNumberFormat="1" applyFont="1" applyFill="1" applyBorder="1"/>
    <xf numFmtId="165" fontId="6" fillId="7" borderId="3" xfId="3" applyNumberFormat="1" applyFont="1" applyFill="1" applyBorder="1"/>
    <xf numFmtId="0" fontId="7" fillId="7" borderId="4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6" fillId="7" borderId="4" xfId="0" applyFont="1" applyFill="1" applyBorder="1" applyAlignment="1">
      <alignment horizontal="left" indent="2"/>
    </xf>
    <xf numFmtId="0" fontId="6" fillId="7" borderId="1" xfId="0" applyFont="1" applyFill="1" applyBorder="1" applyAlignment="1">
      <alignment horizontal="left" indent="2"/>
    </xf>
    <xf numFmtId="0" fontId="0" fillId="7" borderId="2" xfId="0" applyFill="1" applyBorder="1"/>
    <xf numFmtId="43" fontId="29" fillId="2" borderId="11" xfId="1" applyFont="1" applyFill="1" applyBorder="1"/>
    <xf numFmtId="43" fontId="29" fillId="2" borderId="4" xfId="1" applyFont="1" applyFill="1" applyBorder="1" applyAlignment="1">
      <alignment wrapText="1"/>
    </xf>
    <xf numFmtId="43" fontId="20" fillId="2" borderId="11" xfId="1" applyFont="1" applyFill="1" applyBorder="1"/>
    <xf numFmtId="0" fontId="38" fillId="2" borderId="0" xfId="0" applyFont="1" applyFill="1"/>
    <xf numFmtId="0" fontId="39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3" fontId="10" fillId="2" borderId="0" xfId="1" applyFont="1" applyFill="1" applyBorder="1"/>
    <xf numFmtId="0" fontId="10" fillId="2" borderId="0" xfId="0" applyFont="1" applyFill="1" applyBorder="1"/>
    <xf numFmtId="43" fontId="10" fillId="2" borderId="0" xfId="1" applyFont="1" applyFill="1" applyBorder="1" applyAlignment="1">
      <alignment wrapText="1"/>
    </xf>
    <xf numFmtId="170" fontId="11" fillId="2" borderId="15" xfId="1" applyNumberFormat="1" applyFont="1" applyFill="1" applyBorder="1" applyAlignment="1">
      <alignment horizontal="right"/>
    </xf>
  </cellXfs>
  <cellStyles count="11">
    <cellStyle name="Comma" xfId="1" builtinId="3"/>
    <cellStyle name="Comma 2" xfId="5" xr:uid="{499A4962-6966-4E82-BD15-D4DEAEFE802C}"/>
    <cellStyle name="Comma 2 2" xfId="8" xr:uid="{19E9CEDD-924E-48D0-A648-71714CB35B36}"/>
    <cellStyle name="Comma_TRADE  Tables 2010 1 qtr" xfId="7" xr:uid="{9483C7FA-7387-4920-A26E-AEAC3E1C827A}"/>
    <cellStyle name="Comma_TRADE  Tables 2010 1 qtr 2" xfId="10" xr:uid="{2B588975-FC9F-49C3-A2C6-4ED71D1B08CA}"/>
    <cellStyle name="Currency" xfId="2" builtinId="4"/>
    <cellStyle name="Normal" xfId="0" builtinId="0"/>
    <cellStyle name="Normal 4" xfId="4" xr:uid="{416D065A-32D9-4758-8C3C-D34DF1CF8A12}"/>
    <cellStyle name="Percent" xfId="3" builtinId="5"/>
    <cellStyle name="Percent 2" xfId="6" xr:uid="{19C5BE45-4CE7-4591-AB24-9A1CAD73D2F4}"/>
    <cellStyle name="Percent 2 3" xfId="9" xr:uid="{63B41340-880B-40F2-AABC-4A346C58E899}"/>
  </cellStyles>
  <dxfs count="0"/>
  <tableStyles count="0" defaultTableStyle="TableStyleMedium2" defaultPivotStyle="PivotStyleLight16"/>
  <colors>
    <mruColors>
      <color rgb="FFACD292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20494680505919938"/>
          <c:y val="2.944269190325972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'Q2- BEC Summary'!$B$22:$B$23</c:f>
              <c:strCache>
                <c:ptCount val="2"/>
                <c:pt idx="0">
                  <c:v>2025</c:v>
                </c:pt>
                <c:pt idx="1">
                  <c:v>Apr-Jun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C-4C73-AA71-7732B7C259EB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C-4C73-AA71-7732B7C259EB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C-4C73-AA71-7732B7C25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'Q2- BEC Summary'!$A$24:$A$26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'Q2- BEC Summary'!$B$24:$B$26</c:f>
              <c:numCache>
                <c:formatCode>_(* #,##0.00_);_(* \(#,##0.00\);_(* "-"??_);_(@_)</c:formatCode>
                <c:ptCount val="3"/>
                <c:pt idx="0">
                  <c:v>380.47227092499998</c:v>
                </c:pt>
                <c:pt idx="1">
                  <c:v>54.003857379000003</c:v>
                </c:pt>
                <c:pt idx="2">
                  <c:v>434.47612830399999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C-4C73-AA71-7732B7C259EB}"/>
            </c:ext>
          </c:extLst>
        </c:ser>
        <c:ser>
          <c:idx val="1"/>
          <c:order val="1"/>
          <c:tx>
            <c:strRef>
              <c:f>'Q2- BEC Summary'!$C$22:$C$23</c:f>
              <c:strCache>
                <c:ptCount val="2"/>
                <c:pt idx="0">
                  <c:v>2024</c:v>
                </c:pt>
                <c:pt idx="1">
                  <c:v>Apr-Jun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C9C-4C73-AA71-7732B7C259E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C9C-4C73-AA71-7732B7C259E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C9C-4C73-AA71-7732B7C259EB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C-4C73-AA71-7732B7C259EB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C-4C73-AA71-7732B7C259EB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C-4C73-AA71-7732B7C25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'Q2- BEC Summary'!$A$24:$A$26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'Q2- BEC Summary'!$C$24:$C$26</c:f>
              <c:numCache>
                <c:formatCode>_(* #,##0.00_);_(* \(#,##0.00\);_(* "-"??_);_(@_)</c:formatCode>
                <c:ptCount val="3"/>
                <c:pt idx="0">
                  <c:v>344.99684380000002</c:v>
                </c:pt>
                <c:pt idx="1">
                  <c:v>59.863781000000003</c:v>
                </c:pt>
                <c:pt idx="2">
                  <c:v>404.86062480000004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9C-4C73-AA71-7732B7C259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11224065659536719"/>
          <c:y val="2.94425654854271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'YTD-BEC Tables '!$C$22:$C$23</c:f>
              <c:strCache>
                <c:ptCount val="2"/>
                <c:pt idx="0">
                  <c:v>2025</c:v>
                </c:pt>
                <c:pt idx="1">
                  <c:v>Jan-Jun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C4-4F8F-AA73-24D3514FACB3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4-4F8F-AA73-24D3514FACB3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C4-4F8F-AA73-24D3514FA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'YTD-BEC Tables 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'YTD-BEC Tables '!$C$24:$C$26</c:f>
              <c:numCache>
                <c:formatCode>_(* #,##0.00_);_(* \(#,##0.00\);_(* "-"??_);_(@_)</c:formatCode>
                <c:ptCount val="3"/>
                <c:pt idx="0">
                  <c:v>806.26394503899996</c:v>
                </c:pt>
                <c:pt idx="1">
                  <c:v>105.87807019499999</c:v>
                </c:pt>
                <c:pt idx="2">
                  <c:v>912.14201523399993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F8F-AA73-24D3514FACB3}"/>
            </c:ext>
          </c:extLst>
        </c:ser>
        <c:ser>
          <c:idx val="1"/>
          <c:order val="1"/>
          <c:tx>
            <c:strRef>
              <c:f>'YTD-BEC Tables '!$D$22:$D$23</c:f>
              <c:strCache>
                <c:ptCount val="2"/>
                <c:pt idx="0">
                  <c:v>2024</c:v>
                </c:pt>
                <c:pt idx="1">
                  <c:v>Jan-Jun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7C4-4F8F-AA73-24D3514FACB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C4-4F8F-AA73-24D3514FACB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C4-4F8F-AA73-24D3514FACB3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C4-4F8F-AA73-24D3514FACB3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4-4F8F-AA73-24D3514FACB3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C4-4F8F-AA73-24D3514FA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'YTD-BEC Tables 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'YTD-BEC Tables '!$D$24:$D$26</c:f>
              <c:numCache>
                <c:formatCode>_(* #,##0.00_);_(* \(#,##0.00\);_(* "-"??_);_(@_)</c:formatCode>
                <c:ptCount val="3"/>
                <c:pt idx="0">
                  <c:v>711.72823025799994</c:v>
                </c:pt>
                <c:pt idx="1">
                  <c:v>115.57992278500001</c:v>
                </c:pt>
                <c:pt idx="2">
                  <c:v>827.30815304299995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F8F-AA73-24D3514FA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91215093328644"/>
          <c:y val="0.20006779930046542"/>
          <c:w val="0.54969403944124207"/>
          <c:h val="0.74440207932971658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8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39-497F-B403-FD0047F063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439-497F-B403-FD0047F063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439-497F-B403-FD0047F063A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439-497F-B403-FD0047F063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B439-497F-B403-FD0047F063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B439-497F-B403-FD0047F063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B439-497F-B403-FD0047F063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B439-497F-B403-FD0047F063AF}"/>
              </c:ext>
            </c:extLst>
          </c:dPt>
          <c:dLbls>
            <c:dLbl>
              <c:idx val="0"/>
              <c:layout>
                <c:manualLayout>
                  <c:x val="-7.6400636652673048E-2"/>
                  <c:y val="0.17205574885311234"/>
                </c:manualLayout>
              </c:layout>
              <c:tx>
                <c:rich>
                  <a:bodyPr/>
                  <a:lstStyle/>
                  <a:p>
                    <a:fld id="{E04AD0C7-4FF5-4C88-87C4-D694882BED34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DC559A45-70C4-47DF-B001-BAD5BD720D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439-497F-B403-FD0047F063AF}"/>
                </c:ext>
              </c:extLst>
            </c:dLbl>
            <c:dLbl>
              <c:idx val="1"/>
              <c:layout>
                <c:manualLayout>
                  <c:x val="5.6857486975839588E-2"/>
                  <c:y val="-7.3153548899398249E-2"/>
                </c:manualLayout>
              </c:layout>
              <c:tx>
                <c:rich>
                  <a:bodyPr/>
                  <a:lstStyle/>
                  <a:p>
                    <a:fld id="{C6F4CDAB-45D2-46C6-AD73-2265AC98E3F9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E215F64-959A-4F91-80A5-7598E7D3F9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14695026293805"/>
                      <c:h val="7.25132124081963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439-497F-B403-FD0047F063AF}"/>
                </c:ext>
              </c:extLst>
            </c:dLbl>
            <c:dLbl>
              <c:idx val="2"/>
              <c:layout>
                <c:manualLayout>
                  <c:x val="2.7759452252670642E-2"/>
                  <c:y val="-1.6247965619304798E-2"/>
                </c:manualLayout>
              </c:layout>
              <c:tx>
                <c:rich>
                  <a:bodyPr/>
                  <a:lstStyle/>
                  <a:p>
                    <a:fld id="{F1F7BAD7-98D9-4909-9B7E-C4EDD7518EF1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EF49C609-48E4-4227-A6DA-4EF9E8A551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29130781360077"/>
                      <c:h val="0.104801669624282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439-497F-B403-FD0047F063AF}"/>
                </c:ext>
              </c:extLst>
            </c:dLbl>
            <c:dLbl>
              <c:idx val="3"/>
              <c:layout>
                <c:manualLayout>
                  <c:x val="3.9026395086244392E-2"/>
                  <c:y val="0.10105422216926589"/>
                </c:manualLayout>
              </c:layout>
              <c:tx>
                <c:rich>
                  <a:bodyPr/>
                  <a:lstStyle/>
                  <a:p>
                    <a:fld id="{605920AC-525B-460D-B2F3-926833AD49CC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833049BD-B428-447E-91AD-78D972688DD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439-497F-B403-FD0047F063AF}"/>
                </c:ext>
              </c:extLst>
            </c:dLbl>
            <c:dLbl>
              <c:idx val="4"/>
              <c:layout>
                <c:manualLayout>
                  <c:x val="-0.20199734414121598"/>
                  <c:y val="2.6943918063592455E-2"/>
                </c:manualLayout>
              </c:layout>
              <c:tx>
                <c:rich>
                  <a:bodyPr/>
                  <a:lstStyle/>
                  <a:p>
                    <a:fld id="{6F08487E-1F92-43BD-8C0E-84B78B9F6EDF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="1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281CF70A-2CEA-473D-9295-A0D0823B70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439-497F-B403-FD0047F063AF}"/>
                </c:ext>
              </c:extLst>
            </c:dLbl>
            <c:dLbl>
              <c:idx val="5"/>
              <c:layout>
                <c:manualLayout>
                  <c:x val="1.4763005285933887E-2"/>
                  <c:y val="-1.7040991325877837E-2"/>
                </c:manualLayout>
              </c:layout>
              <c:tx>
                <c:rich>
                  <a:bodyPr/>
                  <a:lstStyle/>
                  <a:p>
                    <a:fld id="{CB2B8C79-680E-4240-BDBA-7A6887A13B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49F84B3-AB91-4B9B-B208-2131CCE242C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439-497F-B403-FD0047F063AF}"/>
                </c:ext>
              </c:extLst>
            </c:dLbl>
            <c:dLbl>
              <c:idx val="6"/>
              <c:layout>
                <c:manualLayout>
                  <c:x val="-0.10423373410008745"/>
                  <c:y val="-0.1056482302944985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04DB748-0545-4BA4-AF65-EE2BCFE85E10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4C2C29BB-4536-4605-80F7-840E31635B89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19605338952395"/>
                      <c:h val="0.151627056695609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439-497F-B403-FD0047F063AF}"/>
                </c:ext>
              </c:extLst>
            </c:dLbl>
            <c:dLbl>
              <c:idx val="7"/>
              <c:layout>
                <c:manualLayout>
                  <c:x val="0.16138997045083053"/>
                  <c:y val="-0.19132250316158331"/>
                </c:manualLayout>
              </c:layout>
              <c:tx>
                <c:rich>
                  <a:bodyPr/>
                  <a:lstStyle/>
                  <a:p>
                    <a:fld id="{E4672C58-2DD1-4D39-886F-94886A1E59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33FFC04-7342-4E6C-890A-A1D3A3EA56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439-497F-B403-FD0047F063AF}"/>
                </c:ext>
              </c:extLst>
            </c:dLbl>
            <c:dLbl>
              <c:idx val="8"/>
              <c:layout>
                <c:manualLayout>
                  <c:x val="0.18661985693687558"/>
                  <c:y val="8.4774593847728646E-2"/>
                </c:manualLayout>
              </c:layout>
              <c:tx>
                <c:rich>
                  <a:bodyPr/>
                  <a:lstStyle/>
                  <a:p>
                    <a:fld id="{2DE004EF-27E2-4712-80DC-43041137C1C2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F661E302-69AD-40D8-AA82-99863AA4C54A}" type="VALUE">
                      <a:rPr lang="en-US" b="0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439-497F-B403-FD0047F063AF}"/>
                </c:ext>
              </c:extLst>
            </c:dLbl>
            <c:dLbl>
              <c:idx val="9"/>
              <c:layout>
                <c:manualLayout>
                  <c:x val="-0.11294609959146217"/>
                  <c:y val="0.108359974094910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28E89E9B-5BCE-4DF0-B3C2-1EB57EA116D8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4C985571-F04F-4DB4-B771-11674F3B6874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75479469587853"/>
                      <c:h val="0.172023877843628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439-497F-B403-FD0047F06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'Bulletin PieChart'!$A$3:$A$12</c:f>
              <c:strCache>
                <c:ptCount val="10"/>
                <c:pt idx="0">
                  <c:v>Food  &amp; live animals </c:v>
                </c:pt>
                <c:pt idx="1">
                  <c:v>Beverages &amp; tobacco</c:v>
                </c:pt>
                <c:pt idx="2">
                  <c:v>Crude materials, inedible, except fuels</c:v>
                </c:pt>
                <c:pt idx="3">
                  <c:v>Animal and vegetable oils, fats and waxes</c:v>
                </c:pt>
                <c:pt idx="4">
                  <c:v>Mineral fuels, lubricants &amp; related materials</c:v>
                </c:pt>
                <c:pt idx="5">
                  <c:v>Chemicals &amp; related products, n.e.s.</c:v>
                </c:pt>
                <c:pt idx="6">
                  <c:v>Manufactured goods classified chiefly by material</c:v>
                </c:pt>
                <c:pt idx="7">
                  <c:v>Machinery &amp; transport equipment</c:v>
                </c:pt>
                <c:pt idx="8">
                  <c:v>Miscellaneous manufactured articles</c:v>
                </c:pt>
                <c:pt idx="9">
                  <c:v>Commodities &amp; transactions not classified elsewhere in the SITC</c:v>
                </c:pt>
              </c:strCache>
            </c:strRef>
          </c:cat>
          <c:val>
            <c:numRef>
              <c:f>'Bulletin PieChart'!$C$3:$C$12</c:f>
              <c:numCache>
                <c:formatCode>0.0%</c:formatCode>
                <c:ptCount val="10"/>
                <c:pt idx="0">
                  <c:v>0.17587785686704779</c:v>
                </c:pt>
                <c:pt idx="1">
                  <c:v>3.7354248654242091E-2</c:v>
                </c:pt>
                <c:pt idx="2">
                  <c:v>8.2090812121775308E-3</c:v>
                </c:pt>
                <c:pt idx="3">
                  <c:v>2.111687757349115E-3</c:v>
                </c:pt>
                <c:pt idx="4">
                  <c:v>0.12429648917607247</c:v>
                </c:pt>
                <c:pt idx="5">
                  <c:v>8.3496552269995028E-2</c:v>
                </c:pt>
                <c:pt idx="6">
                  <c:v>0.1194227849307649</c:v>
                </c:pt>
                <c:pt idx="7">
                  <c:v>0.194991378918113</c:v>
                </c:pt>
                <c:pt idx="8">
                  <c:v>0.22255706737319908</c:v>
                </c:pt>
                <c:pt idx="9">
                  <c:v>3.1682852841038979E-2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39-497F-B403-FD0047F0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4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285752</xdr:colOff>
      <xdr:row>15</xdr:row>
      <xdr:rowOff>28575</xdr:rowOff>
    </xdr:from>
    <xdr:to>
      <xdr:col>10</xdr:col>
      <xdr:colOff>76201</xdr:colOff>
      <xdr:row>27</xdr:row>
      <xdr:rowOff>84605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51CFFD-464D-4826-BA6C-26F7EFCB3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285752</xdr:colOff>
      <xdr:row>15</xdr:row>
      <xdr:rowOff>28575</xdr:rowOff>
    </xdr:from>
    <xdr:to>
      <xdr:col>11</xdr:col>
      <xdr:colOff>76201</xdr:colOff>
      <xdr:row>27</xdr:row>
      <xdr:rowOff>84605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D50FF-00E8-4BC6-A3A0-F10594E28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6415B-518B-4786-8124-12163A75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E52517-9528-48BC-9735-2846D838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0</xdr:row>
      <xdr:rowOff>142874</xdr:rowOff>
    </xdr:from>
    <xdr:to>
      <xdr:col>5</xdr:col>
      <xdr:colOff>209550</xdr:colOff>
      <xdr:row>25</xdr:row>
      <xdr:rowOff>180975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FBA3F84-1D03-4A62-9862-EE843338995C}"/>
            </a:ext>
          </a:extLst>
        </xdr:cNvPr>
        <xdr:cNvGrpSpPr/>
      </xdr:nvGrpSpPr>
      <xdr:grpSpPr>
        <a:xfrm>
          <a:off x="5648324" y="142874"/>
          <a:ext cx="6477001" cy="4800601"/>
          <a:chOff x="5648324" y="142874"/>
          <a:chExt cx="6477001" cy="480060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4275DFD-49E9-4CD0-9C09-DD5159E5B21F}"/>
              </a:ext>
            </a:extLst>
          </xdr:cNvPr>
          <xdr:cNvGraphicFramePr>
            <a:graphicFrameLocks/>
          </xdr:cNvGraphicFramePr>
        </xdr:nvGraphicFramePr>
        <xdr:xfrm>
          <a:off x="5648324" y="142874"/>
          <a:ext cx="6477001" cy="48006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B8FE24B-A1D1-4BA4-86F5-A7375F615E8C}"/>
              </a:ext>
            </a:extLst>
          </xdr:cNvPr>
          <xdr:cNvSpPr txBox="1"/>
        </xdr:nvSpPr>
        <xdr:spPr>
          <a:xfrm>
            <a:off x="6858000" y="304800"/>
            <a:ext cx="4838700" cy="561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    </a:t>
            </a:r>
            <a:r>
              <a:rPr lang="en-US" sz="1400" b="1">
                <a:latin typeface="Book Antiqua" panose="02040602050305030304" pitchFamily="18" charset="0"/>
              </a:rPr>
              <a:t>Chart 2.  Percentage Share of Imports by SITC Section,   	             April -June 2025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Customs%20Duties\Jan%202,%202017%20Cu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Qtr2%20Report%20Tables%20Step%2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YTD%20Report%20Tables%20Step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Quarterly%20Trade%20Report/2025/2025%202nd%20Qtr/2025%20Qtr2%20Report%20Tables%20Step%2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Quarterly%20Trade%20Report/2025/2025%202nd%20Qtr/2025%20YTD%20Report%20Tables%20Step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ustomer Copy"/>
      <sheetName val="RATES"/>
      <sheetName val="Direct Debit Credit Form"/>
      <sheetName val="Import Data Here"/>
      <sheetName val="DUT"/>
      <sheetName val="YTD 2019"/>
      <sheetName val="YTD 2020"/>
    </sheetNames>
    <sheetDataSet>
      <sheetData sheetId="0" refreshError="1"/>
      <sheetData sheetId="1" refreshError="1"/>
      <sheetData sheetId="2" refreshError="1">
        <row r="7">
          <cell r="AR7" t="str">
            <v>Progressive Distributors</v>
          </cell>
        </row>
        <row r="23">
          <cell r="J23" t="str">
            <v>Caribbean</v>
          </cell>
        </row>
        <row r="24">
          <cell r="J24" t="str">
            <v>Miami</v>
          </cell>
        </row>
        <row r="25">
          <cell r="J25" t="str">
            <v>Rest of USA</v>
          </cell>
        </row>
        <row r="26">
          <cell r="J26" t="str">
            <v>West Europe</v>
          </cell>
        </row>
        <row r="27">
          <cell r="J27" t="str">
            <v>Canada</v>
          </cell>
        </row>
        <row r="28">
          <cell r="J28" t="str">
            <v>Latam</v>
          </cell>
        </row>
        <row r="29">
          <cell r="J29" t="str">
            <v>Rest of World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HSBECSITC "/>
      <sheetName val="SITC rev 4"/>
      <sheetName val="Tariff Code 8 Digit"/>
      <sheetName val="HS 2017"/>
      <sheetName val="Sheet1"/>
      <sheetName val="B4 Update"/>
      <sheetName val="SITC rev 4 (2 digit) "/>
      <sheetName val="BEC Rev 4"/>
      <sheetName val="SITC rev 4 (1 digit)"/>
      <sheetName val="HS 2017 (2 digit)"/>
      <sheetName val="Table 3. Country of Origin"/>
      <sheetName val="BEC Rev 4 - 2"/>
      <sheetName val="Country of Origin Report"/>
      <sheetName val="SITC 1 dig Table"/>
      <sheetName val="SITC 2 dig Table"/>
      <sheetName val="BEC SITC Tables"/>
      <sheetName val="BEC Table"/>
      <sheetName val="Bulletin PieChart"/>
      <sheetName val="By Transport"/>
      <sheetName val="By Transport_nl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>
            <v>160598.95000000001</v>
          </cell>
        </row>
      </sheetData>
      <sheetData sheetId="7">
        <row r="5">
          <cell r="F5">
            <v>1458831.65</v>
          </cell>
        </row>
      </sheetData>
      <sheetData sheetId="8">
        <row r="30">
          <cell r="G30">
            <v>71.416823570000005</v>
          </cell>
        </row>
      </sheetData>
      <sheetData sheetId="9"/>
      <sheetData sheetId="10"/>
      <sheetData sheetId="11"/>
      <sheetData sheetId="12">
        <row r="9">
          <cell r="F9">
            <v>312.91919851</v>
          </cell>
        </row>
      </sheetData>
      <sheetData sheetId="13"/>
      <sheetData sheetId="14"/>
      <sheetData sheetId="15">
        <row r="22">
          <cell r="B22">
            <v>2025</v>
          </cell>
          <cell r="C22">
            <v>2024</v>
          </cell>
        </row>
        <row r="23">
          <cell r="B23" t="str">
            <v>Apr-Jun</v>
          </cell>
          <cell r="C23" t="str">
            <v>Apr-Jun</v>
          </cell>
        </row>
        <row r="24">
          <cell r="A24" t="str">
            <v>Non-Petroleum Products</v>
          </cell>
          <cell r="B24">
            <v>344.99684299</v>
          </cell>
          <cell r="C24">
            <v>323.23979486000002</v>
          </cell>
        </row>
        <row r="25">
          <cell r="A25" t="str">
            <v>Petroleum Products</v>
          </cell>
          <cell r="B25">
            <v>59.863779890000004</v>
          </cell>
          <cell r="C25">
            <v>53.727044720000002</v>
          </cell>
        </row>
        <row r="26">
          <cell r="A26" t="str">
            <v>Total Imports</v>
          </cell>
          <cell r="B26">
            <v>404.86062287999994</v>
          </cell>
          <cell r="C26">
            <v>376.96683958000006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2017 (2)"/>
      <sheetName val="Tariff Code 8 Digit"/>
      <sheetName val="SITC rev 4"/>
      <sheetName val="HS 2017"/>
      <sheetName val="SITC rev 4 (2 digit) "/>
      <sheetName val="Chart1"/>
      <sheetName val="SITC rev 4 (1 digit)"/>
      <sheetName val="HS 2017 (2 digit)"/>
      <sheetName val="BEC Rev 4"/>
      <sheetName val="Table 2.2 Country of Origin"/>
      <sheetName val="BEC SITC Tables"/>
      <sheetName val="Table 2.2 Country Origin Report"/>
      <sheetName val="Country of Origin Report"/>
      <sheetName val="BEC Rev 4(2)"/>
      <sheetName val="Pie-Chart"/>
    </sheetNames>
    <sheetDataSet>
      <sheetData sheetId="0"/>
      <sheetData sheetId="1"/>
      <sheetData sheetId="2"/>
      <sheetData sheetId="3"/>
      <sheetData sheetId="4">
        <row r="3">
          <cell r="F3">
            <v>224441.21299999999</v>
          </cell>
        </row>
      </sheetData>
      <sheetData sheetId="5" refreshError="1"/>
      <sheetData sheetId="6">
        <row r="30">
          <cell r="D30">
            <v>73.71503770999999</v>
          </cell>
        </row>
        <row r="54">
          <cell r="E54" t="str">
            <v>Non-Petroleum Products</v>
          </cell>
        </row>
        <row r="55">
          <cell r="E55" t="str">
            <v>Petroleum Products</v>
          </cell>
        </row>
        <row r="56">
          <cell r="E56" t="str">
            <v>Total Imports</v>
          </cell>
        </row>
      </sheetData>
      <sheetData sheetId="7"/>
      <sheetData sheetId="8">
        <row r="5">
          <cell r="E5">
            <v>3018984.51</v>
          </cell>
        </row>
      </sheetData>
      <sheetData sheetId="9"/>
      <sheetData sheetId="10"/>
      <sheetData sheetId="11">
        <row r="9">
          <cell r="I9">
            <v>650.04999999999995</v>
          </cell>
        </row>
      </sheetData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HSBECSITC "/>
      <sheetName val="SITC rev 4"/>
      <sheetName val="Tariff Code 8 Digit"/>
      <sheetName val="HS 2017"/>
      <sheetName val="Sheet1"/>
      <sheetName val="B4 Update"/>
      <sheetName val="SITC rev 4 (2 digit) "/>
      <sheetName val="BEC Rev 4"/>
      <sheetName val="SITC rev 4 (1 digit)"/>
      <sheetName val="HS 2017 (2 digit)"/>
      <sheetName val="Table 3. Country of Origin"/>
      <sheetName val="BEC Rev 4 - 2"/>
      <sheetName val="Country of Origin Report"/>
      <sheetName val="SITC 1 dig Table"/>
      <sheetName val="SITC 2 dig Table"/>
      <sheetName val="BEC SITC Tables"/>
      <sheetName val="BEC Table"/>
      <sheetName val="Bulletin PieChart"/>
      <sheetName val="By Transport"/>
      <sheetName val="By Transport_n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B22">
            <v>2025</v>
          </cell>
          <cell r="C22">
            <v>2024</v>
          </cell>
        </row>
        <row r="23">
          <cell r="B23" t="str">
            <v>Apr-Jun</v>
          </cell>
          <cell r="C23" t="str">
            <v>Apr-Jun</v>
          </cell>
        </row>
        <row r="24">
          <cell r="A24" t="str">
            <v>Non-Petroleum Products</v>
          </cell>
          <cell r="B24">
            <v>380.47227092499998</v>
          </cell>
          <cell r="C24">
            <v>344.99684380000002</v>
          </cell>
        </row>
        <row r="25">
          <cell r="A25" t="str">
            <v>Petroleum Products</v>
          </cell>
          <cell r="B25">
            <v>54.003857379000003</v>
          </cell>
          <cell r="C25">
            <v>59.863781000000003</v>
          </cell>
        </row>
        <row r="26">
          <cell r="A26" t="str">
            <v>Total Imports</v>
          </cell>
          <cell r="B26">
            <v>434.47612830399999</v>
          </cell>
          <cell r="C26">
            <v>404.86062480000004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2017 (2)"/>
      <sheetName val="Tariff Code 8 Digit"/>
      <sheetName val="SITC rev 4"/>
      <sheetName val="HS 2017"/>
      <sheetName val="SITC rev 4 (2 digit) "/>
      <sheetName val="Chart2"/>
      <sheetName val="SITC rev 4 (1 digit)"/>
      <sheetName val="HS 2017 (2 digit)"/>
      <sheetName val="BEC Rev 4"/>
      <sheetName val="Table 2.2 Country of Origin"/>
      <sheetName val="BEC SITC Tables"/>
      <sheetName val="Country of Origin "/>
      <sheetName val="SITC 1 dig Table"/>
      <sheetName val="SITC 2 dig Table"/>
      <sheetName val="Country of Origin Report"/>
      <sheetName val="BEC Rev Report Table"/>
      <sheetName val="Pie-Chart"/>
    </sheetNames>
    <sheetDataSet>
      <sheetData sheetId="0"/>
      <sheetData sheetId="1"/>
      <sheetData sheetId="2"/>
      <sheetData sheetId="3"/>
      <sheetData sheetId="4"/>
      <sheetData sheetId="6"/>
      <sheetData sheetId="7"/>
      <sheetData sheetId="8"/>
      <sheetData sheetId="9"/>
      <sheetData sheetId="10">
        <row r="22">
          <cell r="C22">
            <v>2025</v>
          </cell>
          <cell r="D22">
            <v>2024</v>
          </cell>
        </row>
        <row r="23">
          <cell r="C23" t="str">
            <v>Jan-Jun</v>
          </cell>
          <cell r="D23" t="str">
            <v>Jan-Jun</v>
          </cell>
        </row>
        <row r="24">
          <cell r="B24" t="str">
            <v>Non-Petroleum Products</v>
          </cell>
          <cell r="C24">
            <v>806.26394503899996</v>
          </cell>
          <cell r="D24">
            <v>711.72823025799994</v>
          </cell>
        </row>
        <row r="25">
          <cell r="B25" t="str">
            <v>Petroleum Products</v>
          </cell>
          <cell r="C25">
            <v>105.87807019499999</v>
          </cell>
          <cell r="D25">
            <v>115.57992278500001</v>
          </cell>
        </row>
        <row r="26">
          <cell r="B26" t="str">
            <v>Total Imports</v>
          </cell>
          <cell r="C26">
            <v>912.14201523399993</v>
          </cell>
          <cell r="D26">
            <v>827.30815304299995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35CE-C6F4-4F5B-88BF-9BA7029D3F72}">
  <sheetPr>
    <tabColor theme="9" tint="0.59999389629810485"/>
  </sheetPr>
  <dimension ref="A1:AF205"/>
  <sheetViews>
    <sheetView workbookViewId="0">
      <selection activeCell="E34" sqref="E34"/>
    </sheetView>
  </sheetViews>
  <sheetFormatPr defaultRowHeight="15" x14ac:dyDescent="0.25"/>
  <cols>
    <col min="1" max="1" width="20.85546875" customWidth="1"/>
    <col min="2" max="2" width="14.5703125" customWidth="1"/>
    <col min="3" max="3" width="14.85546875" customWidth="1"/>
    <col min="4" max="4" width="12.85546875" bestFit="1" customWidth="1"/>
    <col min="5" max="5" width="11.5703125" bestFit="1" customWidth="1"/>
    <col min="6" max="6" width="9.28515625" bestFit="1" customWidth="1"/>
    <col min="7" max="7" width="11.85546875" customWidth="1"/>
    <col min="18" max="32" width="9.140625" style="1"/>
  </cols>
  <sheetData>
    <row r="1" spans="1:17" s="1" customFormat="1" ht="15.75" thickBot="1" x14ac:dyDescent="0.3"/>
    <row r="2" spans="1:17" ht="15.75" x14ac:dyDescent="0.25">
      <c r="A2" s="1"/>
      <c r="B2" s="34"/>
      <c r="C2" s="35"/>
      <c r="D2" s="200">
        <v>2025</v>
      </c>
      <c r="E2" s="200">
        <v>2024</v>
      </c>
      <c r="F2" s="37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 x14ac:dyDescent="0.3">
      <c r="A3" s="1"/>
      <c r="B3" s="38"/>
      <c r="C3" s="39"/>
      <c r="D3" s="40" t="s">
        <v>172</v>
      </c>
      <c r="E3" s="40" t="s">
        <v>172</v>
      </c>
      <c r="F3" s="41" t="s">
        <v>0</v>
      </c>
      <c r="G3" s="1"/>
      <c r="H3" s="1"/>
      <c r="I3" s="1"/>
      <c r="J3" s="1"/>
      <c r="K3" s="1"/>
      <c r="L3" s="1"/>
      <c r="M3" s="1"/>
      <c r="N3" s="42"/>
      <c r="O3" s="1"/>
      <c r="P3" s="1"/>
      <c r="Q3" s="1"/>
    </row>
    <row r="4" spans="1:17" ht="15.75" thickBot="1" x14ac:dyDescent="0.3">
      <c r="A4" s="1"/>
      <c r="B4" s="186"/>
      <c r="C4" s="187"/>
      <c r="D4" s="260" t="s">
        <v>1</v>
      </c>
      <c r="E4" s="260"/>
      <c r="F4" s="188" t="s">
        <v>2</v>
      </c>
      <c r="G4" s="1"/>
      <c r="H4" s="1"/>
      <c r="I4" s="1"/>
      <c r="J4" s="1"/>
      <c r="K4" s="1"/>
      <c r="L4" s="1"/>
      <c r="M4" s="1"/>
      <c r="N4" s="42"/>
      <c r="O4" s="1"/>
      <c r="P4" s="1"/>
      <c r="Q4" s="1"/>
    </row>
    <row r="5" spans="1:17" ht="15.75" x14ac:dyDescent="0.25">
      <c r="A5" s="1"/>
      <c r="B5" s="261" t="s">
        <v>3</v>
      </c>
      <c r="C5" s="262"/>
      <c r="D5" s="189">
        <v>434476.12826400006</v>
      </c>
      <c r="E5" s="189">
        <v>404860.62287199998</v>
      </c>
      <c r="F5" s="190">
        <v>7.3149878548112834E-2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1"/>
      <c r="B6" s="191" t="s">
        <v>4</v>
      </c>
      <c r="C6" s="192"/>
      <c r="D6" s="193">
        <v>46013.560339999996</v>
      </c>
      <c r="E6" s="194">
        <v>41059.594957000001</v>
      </c>
      <c r="F6" s="195">
        <v>0.12065305047914077</v>
      </c>
      <c r="G6" s="43"/>
      <c r="H6" s="44"/>
      <c r="I6" s="1"/>
      <c r="J6" s="1"/>
      <c r="K6" s="1"/>
      <c r="L6" s="1"/>
      <c r="M6" s="1"/>
      <c r="N6" s="1"/>
      <c r="O6" s="1"/>
      <c r="P6" s="1"/>
      <c r="Q6" s="1"/>
    </row>
    <row r="7" spans="1:17" ht="15.75" x14ac:dyDescent="0.25">
      <c r="A7" s="1"/>
      <c r="B7" s="191" t="s">
        <v>5</v>
      </c>
      <c r="C7" s="192"/>
      <c r="D7" s="193">
        <v>117255.44878899999</v>
      </c>
      <c r="E7" s="193">
        <v>104698.596882</v>
      </c>
      <c r="F7" s="195">
        <v>0.11993333512532289</v>
      </c>
      <c r="G7" s="43"/>
      <c r="H7" s="44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 x14ac:dyDescent="0.25">
      <c r="A8" s="1"/>
      <c r="B8" s="191" t="s">
        <v>6</v>
      </c>
      <c r="C8" s="192"/>
      <c r="D8" s="193">
        <v>189685.38273399998</v>
      </c>
      <c r="E8" s="193">
        <v>173498.90800099997</v>
      </c>
      <c r="F8" s="195">
        <v>9.3294389685188772E-2</v>
      </c>
      <c r="G8" s="43"/>
      <c r="H8" s="44"/>
      <c r="I8" s="1"/>
      <c r="J8" s="1"/>
      <c r="K8" s="1"/>
      <c r="L8" s="1"/>
      <c r="M8" s="1"/>
      <c r="N8" s="1"/>
      <c r="O8" s="1"/>
      <c r="P8" s="1"/>
      <c r="Q8" s="1"/>
    </row>
    <row r="9" spans="1:17" ht="15.75" x14ac:dyDescent="0.25">
      <c r="A9" s="1"/>
      <c r="B9" s="191" t="s">
        <v>7</v>
      </c>
      <c r="C9" s="192"/>
      <c r="D9" s="193">
        <v>52195.840320000003</v>
      </c>
      <c r="E9" s="193">
        <v>58491.309855</v>
      </c>
      <c r="F9" s="195">
        <v>-0.10763085235407566</v>
      </c>
      <c r="G9" s="43"/>
      <c r="H9" s="52"/>
      <c r="I9" s="1"/>
      <c r="J9" s="1"/>
      <c r="K9" s="1"/>
      <c r="L9" s="1"/>
      <c r="M9" s="1"/>
      <c r="N9" s="1"/>
      <c r="O9" s="1"/>
      <c r="P9" s="1"/>
      <c r="Q9" s="1"/>
    </row>
    <row r="10" spans="1:17" ht="15.75" x14ac:dyDescent="0.25">
      <c r="A10" s="1"/>
      <c r="B10" s="191" t="s">
        <v>8</v>
      </c>
      <c r="C10" s="192"/>
      <c r="D10" s="193">
        <v>20018.710152999996</v>
      </c>
      <c r="E10" s="193">
        <v>17477.117502000001</v>
      </c>
      <c r="F10" s="195">
        <v>0.14542401804583327</v>
      </c>
      <c r="G10" s="43"/>
      <c r="H10" s="44"/>
      <c r="I10" s="1"/>
      <c r="J10" s="1"/>
      <c r="K10" s="1"/>
      <c r="L10" s="1"/>
      <c r="M10" s="1"/>
      <c r="N10" s="1"/>
      <c r="O10" s="1"/>
      <c r="P10" s="1"/>
      <c r="Q10" s="1"/>
    </row>
    <row r="11" spans="1:17" ht="16.5" thickBot="1" x14ac:dyDescent="0.3">
      <c r="A11" s="1"/>
      <c r="B11" s="196" t="s">
        <v>9</v>
      </c>
      <c r="C11" s="197"/>
      <c r="D11" s="198">
        <v>9307.185927999999</v>
      </c>
      <c r="E11" s="198">
        <v>9635.0956750000005</v>
      </c>
      <c r="F11" s="199">
        <v>-3.4032848044345032E-2</v>
      </c>
      <c r="G11" s="43"/>
      <c r="H11" s="52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4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6.5" x14ac:dyDescent="0.3">
      <c r="A22" s="202"/>
      <c r="B22" s="46">
        <v>2025</v>
      </c>
      <c r="C22" s="46">
        <v>2024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7.25" thickBot="1" x14ac:dyDescent="0.35">
      <c r="A23" s="203"/>
      <c r="B23" s="47" t="s">
        <v>173</v>
      </c>
      <c r="C23" s="47" t="s">
        <v>173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36.75" customHeight="1" thickBot="1" x14ac:dyDescent="0.35">
      <c r="A24" s="48" t="s">
        <v>10</v>
      </c>
      <c r="B24" s="49">
        <v>380.47227092499998</v>
      </c>
      <c r="C24" s="49">
        <v>344.99684380000002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35.25" customHeight="1" thickBot="1" x14ac:dyDescent="0.35">
      <c r="A25" s="48" t="s">
        <v>11</v>
      </c>
      <c r="B25" s="50">
        <v>54.003857379000003</v>
      </c>
      <c r="C25" s="49">
        <v>59.863781000000003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7.25" thickBot="1" x14ac:dyDescent="0.35">
      <c r="A26" s="51" t="s">
        <v>3</v>
      </c>
      <c r="B26" s="49">
        <v>434.47612830399999</v>
      </c>
      <c r="C26" s="49">
        <v>404.86062480000004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</sheetData>
  <mergeCells count="2">
    <mergeCell ref="D4:E4"/>
    <mergeCell ref="B5:C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23C3-8DA1-4413-96DF-739C0F294211}">
  <sheetPr>
    <tabColor theme="9" tint="0.59999389629810485"/>
  </sheetPr>
  <dimension ref="A1:V138"/>
  <sheetViews>
    <sheetView zoomScale="85" zoomScaleNormal="85" workbookViewId="0">
      <pane xSplit="1" ySplit="1" topLeftCell="B68" activePane="bottomRight" state="frozen"/>
      <selection activeCell="I11" sqref="I11"/>
      <selection pane="topRight" activeCell="I11" sqref="I11"/>
      <selection pane="bottomLeft" activeCell="I11" sqref="I11"/>
      <selection pane="bottomRight" activeCell="F97" sqref="F97"/>
    </sheetView>
  </sheetViews>
  <sheetFormatPr defaultColWidth="9.140625" defaultRowHeight="15" x14ac:dyDescent="0.25"/>
  <cols>
    <col min="1" max="1" width="9.140625" style="1"/>
    <col min="2" max="2" width="99.28515625" style="2" customWidth="1"/>
    <col min="3" max="4" width="18.5703125" style="2" customWidth="1"/>
    <col min="5" max="5" width="13.85546875" style="2" customWidth="1"/>
    <col min="6" max="22" width="9.140625" style="1"/>
    <col min="23" max="16384" width="9.140625" style="2"/>
  </cols>
  <sheetData>
    <row r="1" spans="1:22" s="1" customFormat="1" x14ac:dyDescent="0.25"/>
    <row r="2" spans="1:22" s="1" customFormat="1" ht="15.75" thickBot="1" x14ac:dyDescent="0.3"/>
    <row r="3" spans="1:22" ht="20.25" customHeight="1" x14ac:dyDescent="0.3">
      <c r="B3" s="290" t="s">
        <v>166</v>
      </c>
      <c r="C3" s="291"/>
      <c r="D3" s="291"/>
      <c r="E3" s="292"/>
      <c r="G3" s="1">
        <v>1000</v>
      </c>
    </row>
    <row r="4" spans="1:22" ht="20.25" customHeight="1" thickBot="1" x14ac:dyDescent="0.3">
      <c r="B4" s="281" t="s">
        <v>167</v>
      </c>
      <c r="C4" s="282"/>
      <c r="D4" s="282"/>
      <c r="E4" s="284"/>
    </row>
    <row r="5" spans="1:22" ht="23.25" customHeight="1" thickBot="1" x14ac:dyDescent="0.35">
      <c r="B5" s="153"/>
      <c r="C5" s="293" t="s">
        <v>151</v>
      </c>
      <c r="D5" s="294"/>
      <c r="E5" s="171"/>
    </row>
    <row r="6" spans="1:22" ht="18.75" customHeight="1" x14ac:dyDescent="0.3">
      <c r="B6" s="154"/>
      <c r="C6" s="172">
        <v>2025</v>
      </c>
      <c r="D6" s="172">
        <v>2024</v>
      </c>
      <c r="E6" s="173" t="s">
        <v>168</v>
      </c>
    </row>
    <row r="7" spans="1:22" ht="21" x14ac:dyDescent="0.35">
      <c r="B7" s="149" t="s">
        <v>16</v>
      </c>
      <c r="C7" s="174"/>
      <c r="D7" s="174"/>
      <c r="E7" s="175"/>
    </row>
    <row r="8" spans="1:22" s="24" customFormat="1" ht="24" customHeight="1" x14ac:dyDescent="0.3">
      <c r="A8" s="52"/>
      <c r="B8" s="128" t="s">
        <v>61</v>
      </c>
      <c r="C8" s="176">
        <v>224.37861499999997</v>
      </c>
      <c r="D8" s="176">
        <v>224.44121000000001</v>
      </c>
      <c r="E8" s="177">
        <f>IFERROR(C8/D8-1,"-")</f>
        <v>-2.7889263295288735E-4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s="24" customFormat="1" ht="24" customHeight="1" x14ac:dyDescent="0.3">
      <c r="A9" s="52"/>
      <c r="B9" s="128" t="s">
        <v>62</v>
      </c>
      <c r="C9" s="176">
        <v>33190.784028999995</v>
      </c>
      <c r="D9" s="176">
        <v>28145.594024999999</v>
      </c>
      <c r="E9" s="177">
        <f t="shared" ref="E9:E72" si="0">IFERROR(C9/D9-1,"-")</f>
        <v>0.1792532784889409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s="24" customFormat="1" ht="24" customHeight="1" x14ac:dyDescent="0.3">
      <c r="A10" s="52"/>
      <c r="B10" s="128" t="s">
        <v>63</v>
      </c>
      <c r="C10" s="176">
        <v>19586.705847999998</v>
      </c>
      <c r="D10" s="176">
        <v>15433.157013</v>
      </c>
      <c r="E10" s="177">
        <f t="shared" si="0"/>
        <v>0.26913150896484028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spans="1:22" s="24" customFormat="1" ht="42" customHeight="1" x14ac:dyDescent="0.3">
      <c r="A11" s="52"/>
      <c r="B11" s="155" t="s">
        <v>64</v>
      </c>
      <c r="C11" s="176">
        <v>12483.860520000002</v>
      </c>
      <c r="D11" s="176">
        <v>10088.63711</v>
      </c>
      <c r="E11" s="177">
        <f t="shared" si="0"/>
        <v>0.23741793702003844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s="24" customFormat="1" ht="24" customHeight="1" x14ac:dyDescent="0.3">
      <c r="A12" s="52"/>
      <c r="B12" s="128" t="s">
        <v>65</v>
      </c>
      <c r="C12" s="176">
        <v>18745.032305000001</v>
      </c>
      <c r="D12" s="176">
        <v>15319.727261</v>
      </c>
      <c r="E12" s="177">
        <f t="shared" si="0"/>
        <v>0.2235878606481414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22" s="24" customFormat="1" ht="24" customHeight="1" x14ac:dyDescent="0.3">
      <c r="A13" s="52"/>
      <c r="B13" s="128" t="s">
        <v>66</v>
      </c>
      <c r="C13" s="176">
        <v>39487.936915000006</v>
      </c>
      <c r="D13" s="176">
        <v>34829.871989000007</v>
      </c>
      <c r="E13" s="177">
        <f t="shared" si="0"/>
        <v>0.1337376412830662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22" s="24" customFormat="1" ht="24" customHeight="1" x14ac:dyDescent="0.3">
      <c r="A14" s="52"/>
      <c r="B14" s="128" t="s">
        <v>67</v>
      </c>
      <c r="C14" s="176">
        <v>2743.4152180000001</v>
      </c>
      <c r="D14" s="176">
        <v>2394.0180610000002</v>
      </c>
      <c r="E14" s="177">
        <f t="shared" si="0"/>
        <v>0.14594591523426259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pans="1:22" s="24" customFormat="1" ht="24" customHeight="1" x14ac:dyDescent="0.3">
      <c r="A15" s="52"/>
      <c r="B15" s="128" t="s">
        <v>68</v>
      </c>
      <c r="C15" s="176">
        <v>7629.995981</v>
      </c>
      <c r="D15" s="176">
        <v>6111.4513009999991</v>
      </c>
      <c r="E15" s="177">
        <f t="shared" si="0"/>
        <v>0.24847529747173569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22" s="24" customFormat="1" ht="24" customHeight="1" x14ac:dyDescent="0.3">
      <c r="A16" s="52"/>
      <c r="B16" s="128" t="s">
        <v>69</v>
      </c>
      <c r="C16" s="176">
        <v>5787.3167190000004</v>
      </c>
      <c r="D16" s="176">
        <v>5120.6937530000005</v>
      </c>
      <c r="E16" s="177">
        <f t="shared" si="0"/>
        <v>0.13018215854237591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s="24" customFormat="1" ht="24" customHeight="1" x14ac:dyDescent="0.3">
      <c r="A17" s="52"/>
      <c r="B17" s="128" t="s">
        <v>138</v>
      </c>
      <c r="C17" s="176">
        <v>27261.777781000001</v>
      </c>
      <c r="D17" s="176">
        <v>27464.269567000003</v>
      </c>
      <c r="E17" s="177">
        <f t="shared" si="0"/>
        <v>-7.3729172190805103E-3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s="24" customFormat="1" ht="21" x14ac:dyDescent="0.35">
      <c r="A18" s="52"/>
      <c r="B18" s="149" t="s">
        <v>70</v>
      </c>
      <c r="C18" s="176"/>
      <c r="D18" s="176"/>
      <c r="E18" s="177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pans="1:22" s="24" customFormat="1" ht="21" customHeight="1" x14ac:dyDescent="0.3">
      <c r="A19" s="52"/>
      <c r="B19" s="128" t="s">
        <v>71</v>
      </c>
      <c r="C19" s="176">
        <v>32610.779276000001</v>
      </c>
      <c r="D19" s="176">
        <v>28273.784274999998</v>
      </c>
      <c r="E19" s="177">
        <f t="shared" si="0"/>
        <v>0.15339280227991359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pans="1:22" s="24" customFormat="1" ht="21" customHeight="1" x14ac:dyDescent="0.3">
      <c r="A20" s="52"/>
      <c r="B20" s="128" t="s">
        <v>72</v>
      </c>
      <c r="C20" s="176">
        <v>3865.0214329999999</v>
      </c>
      <c r="D20" s="176">
        <v>2738.5303899999999</v>
      </c>
      <c r="E20" s="177">
        <f t="shared" si="0"/>
        <v>0.41134874643476205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2" s="24" customFormat="1" ht="21" x14ac:dyDescent="0.35">
      <c r="A21" s="52"/>
      <c r="B21" s="149" t="s">
        <v>169</v>
      </c>
      <c r="C21" s="176"/>
      <c r="D21" s="176"/>
      <c r="E21" s="177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1:22" s="24" customFormat="1" ht="21.75" customHeight="1" x14ac:dyDescent="0.3">
      <c r="A22" s="52"/>
      <c r="B22" s="128" t="s">
        <v>73</v>
      </c>
      <c r="C22" s="176">
        <v>0</v>
      </c>
      <c r="D22" s="176">
        <v>0</v>
      </c>
      <c r="E22" s="178" t="str">
        <f t="shared" si="0"/>
        <v>-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22" s="24" customFormat="1" ht="21.75" customHeight="1" x14ac:dyDescent="0.3">
      <c r="A23" s="52"/>
      <c r="B23" s="128" t="s">
        <v>74</v>
      </c>
      <c r="C23" s="176">
        <v>150.97357599999998</v>
      </c>
      <c r="D23" s="176">
        <v>133.07611100000003</v>
      </c>
      <c r="E23" s="178">
        <f t="shared" si="0"/>
        <v>0.13449044208994021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pans="1:22" s="24" customFormat="1" ht="21.75" customHeight="1" x14ac:dyDescent="0.3">
      <c r="A24" s="52"/>
      <c r="B24" s="128" t="s">
        <v>75</v>
      </c>
      <c r="C24" s="176">
        <v>35.749827000000003</v>
      </c>
      <c r="D24" s="176">
        <v>127.505405</v>
      </c>
      <c r="E24" s="178">
        <f t="shared" si="0"/>
        <v>-0.71962108586690898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1:22" s="24" customFormat="1" ht="21.75" customHeight="1" x14ac:dyDescent="0.3">
      <c r="A25" s="52"/>
      <c r="B25" s="128" t="s">
        <v>76</v>
      </c>
      <c r="C25" s="176">
        <v>901.28029100000003</v>
      </c>
      <c r="D25" s="176">
        <v>369.58849399999997</v>
      </c>
      <c r="E25" s="178">
        <f t="shared" si="0"/>
        <v>1.4386048419570119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2" s="24" customFormat="1" ht="21.75" customHeight="1" x14ac:dyDescent="0.3">
      <c r="A26" s="52"/>
      <c r="B26" s="128" t="s">
        <v>77</v>
      </c>
      <c r="C26" s="176">
        <v>7.7495460000000005</v>
      </c>
      <c r="D26" s="176">
        <v>3.327013</v>
      </c>
      <c r="E26" s="178">
        <f t="shared" si="0"/>
        <v>1.3292803484687319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2" s="24" customFormat="1" ht="37.5" x14ac:dyDescent="0.3">
      <c r="A27" s="52"/>
      <c r="B27" s="155" t="s">
        <v>78</v>
      </c>
      <c r="C27" s="176">
        <v>28.130054000000001</v>
      </c>
      <c r="D27" s="176">
        <v>24.813156000000003</v>
      </c>
      <c r="E27" s="178">
        <f t="shared" si="0"/>
        <v>0.13367497467875511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1:22" s="24" customFormat="1" ht="37.5" x14ac:dyDescent="0.3">
      <c r="A28" s="52"/>
      <c r="B28" s="155" t="s">
        <v>79</v>
      </c>
      <c r="C28" s="176">
        <v>4844.8680699999995</v>
      </c>
      <c r="D28" s="176">
        <v>5278.9615890000005</v>
      </c>
      <c r="E28" s="178">
        <f t="shared" si="0"/>
        <v>-8.2230853868029752E-2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pans="1:22" s="24" customFormat="1" ht="21.75" customHeight="1" x14ac:dyDescent="0.3">
      <c r="A29" s="52"/>
      <c r="B29" s="128" t="s">
        <v>80</v>
      </c>
      <c r="C29" s="176">
        <v>0.14730199999999999</v>
      </c>
      <c r="D29" s="176">
        <v>7.3480929999999995</v>
      </c>
      <c r="E29" s="178">
        <f t="shared" si="0"/>
        <v>-0.97995371043888535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1:22" s="24" customFormat="1" ht="21.75" customHeight="1" x14ac:dyDescent="0.3">
      <c r="A30" s="52"/>
      <c r="B30" s="128" t="s">
        <v>81</v>
      </c>
      <c r="C30" s="176">
        <v>3008.720534</v>
      </c>
      <c r="D30" s="176">
        <v>2795.9303030000001</v>
      </c>
      <c r="E30" s="178">
        <f t="shared" si="0"/>
        <v>7.6107129985206967E-2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2" s="24" customFormat="1" ht="21" x14ac:dyDescent="0.35">
      <c r="A31" s="52"/>
      <c r="B31" s="149" t="s">
        <v>170</v>
      </c>
      <c r="C31" s="176"/>
      <c r="D31" s="176"/>
      <c r="E31" s="177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2" s="24" customFormat="1" ht="21" customHeight="1" x14ac:dyDescent="0.3">
      <c r="A32" s="52"/>
      <c r="B32" s="128" t="s">
        <v>82</v>
      </c>
      <c r="C32" s="176">
        <v>143.92285999999999</v>
      </c>
      <c r="D32" s="176">
        <v>115.244822</v>
      </c>
      <c r="E32" s="177">
        <f t="shared" si="0"/>
        <v>0.24884448170695239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pans="1:22" s="24" customFormat="1" ht="21" customHeight="1" x14ac:dyDescent="0.3">
      <c r="A33" s="52"/>
      <c r="B33" s="128" t="s">
        <v>83</v>
      </c>
      <c r="C33" s="176">
        <v>103545.668789</v>
      </c>
      <c r="D33" s="176">
        <v>113629.81065600002</v>
      </c>
      <c r="E33" s="177">
        <f t="shared" si="0"/>
        <v>-8.874556605157502E-2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pans="1:22" s="24" customFormat="1" ht="21" customHeight="1" x14ac:dyDescent="0.3">
      <c r="A34" s="52"/>
      <c r="B34" s="128" t="s">
        <v>84</v>
      </c>
      <c r="C34" s="176">
        <v>2188.4785460000003</v>
      </c>
      <c r="D34" s="176">
        <v>1834.8673070000002</v>
      </c>
      <c r="E34" s="177">
        <f t="shared" si="0"/>
        <v>0.19271760832566853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pans="1:22" s="24" customFormat="1" ht="21" customHeight="1" thickBot="1" x14ac:dyDescent="0.35">
      <c r="A35" s="52"/>
      <c r="B35" s="156" t="s">
        <v>163</v>
      </c>
      <c r="C35" s="179">
        <v>0</v>
      </c>
      <c r="D35" s="179">
        <v>0</v>
      </c>
      <c r="E35" s="180" t="str">
        <f t="shared" si="0"/>
        <v>-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1:22" s="24" customFormat="1" ht="21" x14ac:dyDescent="0.35">
      <c r="A36" s="52"/>
      <c r="B36" s="149" t="s">
        <v>142</v>
      </c>
      <c r="C36" s="176"/>
      <c r="D36" s="176"/>
      <c r="E36" s="17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pans="1:22" s="24" customFormat="1" ht="21" customHeight="1" x14ac:dyDescent="0.3">
      <c r="A37" s="52"/>
      <c r="B37" s="128" t="s">
        <v>85</v>
      </c>
      <c r="C37" s="176">
        <v>58.221289999999996</v>
      </c>
      <c r="D37" s="176">
        <v>84.327026999999987</v>
      </c>
      <c r="E37" s="177">
        <f t="shared" si="0"/>
        <v>-0.30957734345359988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1:22" s="24" customFormat="1" ht="21" customHeight="1" x14ac:dyDescent="0.3">
      <c r="A38" s="52"/>
      <c r="B38" s="128" t="s">
        <v>86</v>
      </c>
      <c r="C38" s="176">
        <v>1469.4182859999999</v>
      </c>
      <c r="D38" s="176">
        <v>1366.8888580000003</v>
      </c>
      <c r="E38" s="177">
        <f t="shared" si="0"/>
        <v>7.5009337737977022E-2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pans="1:22" s="24" customFormat="1" ht="41.25" customHeight="1" x14ac:dyDescent="0.3">
      <c r="A39" s="52"/>
      <c r="B39" s="155" t="s">
        <v>87</v>
      </c>
      <c r="C39" s="176">
        <v>221.264996</v>
      </c>
      <c r="D39" s="176">
        <v>219.270149</v>
      </c>
      <c r="E39" s="177">
        <f t="shared" si="0"/>
        <v>9.0976679183083498E-3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pans="1:22" s="24" customFormat="1" ht="26.25" customHeight="1" x14ac:dyDescent="0.35">
      <c r="A40" s="52"/>
      <c r="B40" s="149" t="s">
        <v>88</v>
      </c>
      <c r="C40" s="176"/>
      <c r="D40" s="176"/>
      <c r="E40" s="177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spans="1:22" s="3" customFormat="1" ht="18.75" x14ac:dyDescent="0.3">
      <c r="A41" s="44"/>
      <c r="B41" s="128" t="s">
        <v>89</v>
      </c>
      <c r="C41" s="176">
        <v>381.94746399999997</v>
      </c>
      <c r="D41" s="176">
        <v>542.84521399999994</v>
      </c>
      <c r="E41" s="177">
        <f t="shared" si="0"/>
        <v>-0.29639710519765217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22" s="3" customFormat="1" ht="18.75" x14ac:dyDescent="0.3">
      <c r="A42" s="44"/>
      <c r="B42" s="128" t="s">
        <v>90</v>
      </c>
      <c r="C42" s="176">
        <v>932.72583699999996</v>
      </c>
      <c r="D42" s="176">
        <v>1232.2199419999999</v>
      </c>
      <c r="E42" s="177">
        <f t="shared" si="0"/>
        <v>-0.24305247366301752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1:22" s="3" customFormat="1" ht="18.75" x14ac:dyDescent="0.3">
      <c r="A43" s="44"/>
      <c r="B43" s="128" t="s">
        <v>91</v>
      </c>
      <c r="C43" s="176">
        <v>9740.5074020000011</v>
      </c>
      <c r="D43" s="176">
        <v>8706.502962999999</v>
      </c>
      <c r="E43" s="177">
        <f t="shared" si="0"/>
        <v>0.11876231403058246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</row>
    <row r="44" spans="1:22" s="3" customFormat="1" ht="18.75" x14ac:dyDescent="0.3">
      <c r="A44" s="44"/>
      <c r="B44" s="128" t="s">
        <v>92</v>
      </c>
      <c r="C44" s="176">
        <v>24658.853644999996</v>
      </c>
      <c r="D44" s="176">
        <v>19550.601842</v>
      </c>
      <c r="E44" s="177">
        <f t="shared" si="0"/>
        <v>0.2612836087749526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</row>
    <row r="45" spans="1:22" s="3" customFormat="1" ht="37.5" x14ac:dyDescent="0.3">
      <c r="A45" s="44"/>
      <c r="B45" s="155" t="s">
        <v>93</v>
      </c>
      <c r="C45" s="176">
        <v>21310.159059999998</v>
      </c>
      <c r="D45" s="176">
        <v>17229.020087999997</v>
      </c>
      <c r="E45" s="177">
        <f t="shared" si="0"/>
        <v>0.23687586125937088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1:22" s="3" customFormat="1" ht="18.75" x14ac:dyDescent="0.3">
      <c r="A46" s="44"/>
      <c r="B46" s="128" t="s">
        <v>94</v>
      </c>
      <c r="C46" s="176">
        <v>126.43709200000001</v>
      </c>
      <c r="D46" s="176">
        <v>147.67681400000001</v>
      </c>
      <c r="E46" s="177">
        <f t="shared" si="0"/>
        <v>-0.14382570577396125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</row>
    <row r="47" spans="1:22" s="3" customFormat="1" ht="18.75" x14ac:dyDescent="0.3">
      <c r="A47" s="44"/>
      <c r="B47" s="128" t="s">
        <v>95</v>
      </c>
      <c r="C47" s="176">
        <v>355.133351</v>
      </c>
      <c r="D47" s="176">
        <v>454.44791800000002</v>
      </c>
      <c r="E47" s="177">
        <f t="shared" si="0"/>
        <v>-0.2185389415734984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</row>
    <row r="48" spans="1:22" s="3" customFormat="1" ht="18.75" x14ac:dyDescent="0.3">
      <c r="A48" s="44"/>
      <c r="B48" s="128" t="s">
        <v>96</v>
      </c>
      <c r="C48" s="176">
        <v>10375.816150999999</v>
      </c>
      <c r="D48" s="176">
        <v>9175.2853360000008</v>
      </c>
      <c r="E48" s="177">
        <f t="shared" si="0"/>
        <v>0.13084397607664755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</row>
    <row r="49" spans="1:22" s="3" customFormat="1" ht="18.75" x14ac:dyDescent="0.3">
      <c r="A49" s="44"/>
      <c r="B49" s="128" t="s">
        <v>97</v>
      </c>
      <c r="C49" s="176">
        <v>8605.6163300000007</v>
      </c>
      <c r="D49" s="176">
        <v>5025.1074660000004</v>
      </c>
      <c r="E49" s="177">
        <f t="shared" si="0"/>
        <v>0.71252383918668616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</row>
    <row r="50" spans="1:22" s="3" customFormat="1" ht="21" x14ac:dyDescent="0.35">
      <c r="A50" s="44"/>
      <c r="B50" s="149" t="s">
        <v>18</v>
      </c>
      <c r="C50" s="176"/>
      <c r="D50" s="176"/>
      <c r="E50" s="177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22" s="24" customFormat="1" ht="22.5" customHeight="1" x14ac:dyDescent="0.3">
      <c r="A51" s="52"/>
      <c r="B51" s="128" t="s">
        <v>99</v>
      </c>
      <c r="C51" s="176">
        <v>173.295931</v>
      </c>
      <c r="D51" s="176">
        <v>130.340825</v>
      </c>
      <c r="E51" s="177">
        <f t="shared" si="0"/>
        <v>0.32955987504298823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2" s="24" customFormat="1" ht="22.5" customHeight="1" x14ac:dyDescent="0.3">
      <c r="A52" s="52"/>
      <c r="B52" s="128" t="s">
        <v>100</v>
      </c>
      <c r="C52" s="176">
        <v>3805.6409210000002</v>
      </c>
      <c r="D52" s="176">
        <v>3611.0237019999995</v>
      </c>
      <c r="E52" s="177">
        <f t="shared" si="0"/>
        <v>5.3895303675855155E-2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pans="1:22" s="24" customFormat="1" ht="22.5" customHeight="1" x14ac:dyDescent="0.3">
      <c r="A53" s="52"/>
      <c r="B53" s="128" t="s">
        <v>101</v>
      </c>
      <c r="C53" s="176">
        <v>12264.279303000001</v>
      </c>
      <c r="D53" s="176">
        <v>11910.972276999999</v>
      </c>
      <c r="E53" s="177">
        <f t="shared" si="0"/>
        <v>2.9662316205893324E-2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pans="1:22" s="24" customFormat="1" ht="22.5" customHeight="1" x14ac:dyDescent="0.3">
      <c r="A54" s="52"/>
      <c r="B54" s="128" t="s">
        <v>102</v>
      </c>
      <c r="C54" s="176">
        <v>12597.357247</v>
      </c>
      <c r="D54" s="176">
        <v>10601.634813000001</v>
      </c>
      <c r="E54" s="177">
        <f t="shared" si="0"/>
        <v>0.18824666848105287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pans="1:22" s="24" customFormat="1" ht="22.5" customHeight="1" x14ac:dyDescent="0.3">
      <c r="A55" s="52"/>
      <c r="B55" s="128" t="s">
        <v>103</v>
      </c>
      <c r="C55" s="176">
        <v>5938.9729779999998</v>
      </c>
      <c r="D55" s="176">
        <v>5469.7281529999991</v>
      </c>
      <c r="E55" s="177">
        <f t="shared" si="0"/>
        <v>8.5789423509581964E-2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spans="1:22" s="24" customFormat="1" ht="22.5" customHeight="1" x14ac:dyDescent="0.3">
      <c r="A56" s="52"/>
      <c r="B56" s="128" t="s">
        <v>104</v>
      </c>
      <c r="C56" s="176">
        <v>18450.019225</v>
      </c>
      <c r="D56" s="176">
        <v>16141.524955000001</v>
      </c>
      <c r="E56" s="177">
        <f t="shared" si="0"/>
        <v>0.14301587219520551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2" s="24" customFormat="1" ht="22.5" customHeight="1" x14ac:dyDescent="0.3">
      <c r="A57" s="52"/>
      <c r="B57" s="128" t="s">
        <v>105</v>
      </c>
      <c r="C57" s="176">
        <v>10099.389203999999</v>
      </c>
      <c r="D57" s="176">
        <v>7299.2385840000006</v>
      </c>
      <c r="E57" s="177">
        <f t="shared" si="0"/>
        <v>0.38362228988348934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</row>
    <row r="58" spans="1:22" s="24" customFormat="1" ht="22.5" customHeight="1" x14ac:dyDescent="0.3">
      <c r="A58" s="52"/>
      <c r="B58" s="128" t="s">
        <v>106</v>
      </c>
      <c r="C58" s="176">
        <v>5882.7862030000015</v>
      </c>
      <c r="D58" s="176">
        <v>4254.1298660000002</v>
      </c>
      <c r="E58" s="177">
        <f t="shared" si="0"/>
        <v>0.38284123623413646</v>
      </c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2" s="24" customFormat="1" ht="22.5" customHeight="1" x14ac:dyDescent="0.3">
      <c r="A59" s="52"/>
      <c r="B59" s="128" t="s">
        <v>107</v>
      </c>
      <c r="C59" s="176">
        <v>40945.364222999997</v>
      </c>
      <c r="D59" s="176">
        <v>36796.889528999993</v>
      </c>
      <c r="E59" s="177">
        <f t="shared" si="0"/>
        <v>0.11273981978097769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</row>
    <row r="60" spans="1:22" s="24" customFormat="1" ht="21" x14ac:dyDescent="0.35">
      <c r="A60" s="52"/>
      <c r="B60" s="149" t="s">
        <v>171</v>
      </c>
      <c r="C60" s="176"/>
      <c r="D60" s="176"/>
      <c r="E60" s="177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</row>
    <row r="61" spans="1:22" s="24" customFormat="1" ht="22.5" customHeight="1" x14ac:dyDescent="0.3">
      <c r="A61" s="52"/>
      <c r="B61" s="148" t="s">
        <v>109</v>
      </c>
      <c r="C61" s="176">
        <v>9806.2320779999991</v>
      </c>
      <c r="D61" s="176">
        <v>11597.318979</v>
      </c>
      <c r="E61" s="177">
        <f t="shared" si="0"/>
        <v>-0.15443973768792896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</row>
    <row r="62" spans="1:22" s="24" customFormat="1" ht="22.5" customHeight="1" x14ac:dyDescent="0.3">
      <c r="A62" s="52"/>
      <c r="B62" s="148" t="s">
        <v>110</v>
      </c>
      <c r="C62" s="176">
        <v>5465.0619420000003</v>
      </c>
      <c r="D62" s="176">
        <v>6613.7189829999988</v>
      </c>
      <c r="E62" s="177">
        <f t="shared" si="0"/>
        <v>-0.17367793278676091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</row>
    <row r="63" spans="1:22" s="24" customFormat="1" ht="22.5" customHeight="1" x14ac:dyDescent="0.3">
      <c r="A63" s="52"/>
      <c r="B63" s="148" t="s">
        <v>111</v>
      </c>
      <c r="C63" s="176">
        <v>3151.5384540000005</v>
      </c>
      <c r="D63" s="176">
        <v>2168.9162299999998</v>
      </c>
      <c r="E63" s="177">
        <f t="shared" si="0"/>
        <v>0.45304756837012583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spans="1:22" s="24" customFormat="1" ht="22.5" customHeight="1" x14ac:dyDescent="0.3">
      <c r="A64" s="52"/>
      <c r="B64" s="148" t="s">
        <v>164</v>
      </c>
      <c r="C64" s="176">
        <v>29401.667866000003</v>
      </c>
      <c r="D64" s="176">
        <v>22246.497054000007</v>
      </c>
      <c r="E64" s="177">
        <f t="shared" si="0"/>
        <v>0.32163134693214412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1:22" s="24" customFormat="1" ht="22.5" customHeight="1" x14ac:dyDescent="0.3">
      <c r="A65" s="52"/>
      <c r="B65" s="148" t="s">
        <v>113</v>
      </c>
      <c r="C65" s="176">
        <v>11356.817827999999</v>
      </c>
      <c r="D65" s="176">
        <v>8480.7481469999984</v>
      </c>
      <c r="E65" s="177">
        <f t="shared" si="0"/>
        <v>0.33912924085800022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spans="1:22" s="24" customFormat="1" ht="42" customHeight="1" thickBot="1" x14ac:dyDescent="0.35">
      <c r="A66" s="52"/>
      <c r="B66" s="157" t="s">
        <v>114</v>
      </c>
      <c r="C66" s="179">
        <v>17924.371204999996</v>
      </c>
      <c r="D66" s="179">
        <v>15632.486830000002</v>
      </c>
      <c r="E66" s="181">
        <f t="shared" si="0"/>
        <v>0.14661035060664074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2" s="24" customFormat="1" ht="18.75" customHeight="1" x14ac:dyDescent="0.3">
      <c r="A67" s="52"/>
      <c r="B67" s="148" t="s">
        <v>115</v>
      </c>
      <c r="C67" s="176">
        <v>35905.666431999998</v>
      </c>
      <c r="D67" s="182">
        <v>39083.407467000005</v>
      </c>
      <c r="E67" s="177">
        <f t="shared" si="0"/>
        <v>-8.1306652642380906E-2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</row>
    <row r="68" spans="1:22" s="24" customFormat="1" ht="24" customHeight="1" x14ac:dyDescent="0.3">
      <c r="A68" s="52"/>
      <c r="B68" s="148" t="s">
        <v>116</v>
      </c>
      <c r="C68" s="176">
        <v>60653.331671999986</v>
      </c>
      <c r="D68" s="176">
        <v>56092.693030000009</v>
      </c>
      <c r="E68" s="177">
        <f t="shared" si="0"/>
        <v>8.1305396400932484E-2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</row>
    <row r="69" spans="1:22" s="24" customFormat="1" ht="24" customHeight="1" x14ac:dyDescent="0.3">
      <c r="A69" s="52"/>
      <c r="B69" s="148" t="s">
        <v>117</v>
      </c>
      <c r="C69" s="176">
        <v>4913.6619259999998</v>
      </c>
      <c r="D69" s="176">
        <v>7491.9803780000002</v>
      </c>
      <c r="E69" s="177">
        <f t="shared" si="0"/>
        <v>-0.3441437806712847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</row>
    <row r="70" spans="1:22" s="24" customFormat="1" ht="25.5" customHeight="1" x14ac:dyDescent="0.35">
      <c r="A70" s="52"/>
      <c r="B70" s="149" t="s">
        <v>19</v>
      </c>
      <c r="C70" s="176"/>
      <c r="D70" s="176"/>
      <c r="E70" s="177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pans="1:22" s="24" customFormat="1" ht="36.75" customHeight="1" x14ac:dyDescent="0.3">
      <c r="A71" s="52"/>
      <c r="B71" s="148" t="s">
        <v>118</v>
      </c>
      <c r="C71" s="176">
        <v>4718.5024850000009</v>
      </c>
      <c r="D71" s="176">
        <v>3776.6268529999998</v>
      </c>
      <c r="E71" s="177">
        <f t="shared" si="0"/>
        <v>0.24939600036254927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</row>
    <row r="72" spans="1:22" s="24" customFormat="1" ht="39.75" customHeight="1" x14ac:dyDescent="0.3">
      <c r="A72" s="52"/>
      <c r="B72" s="148" t="s">
        <v>119</v>
      </c>
      <c r="C72" s="176">
        <v>26105.552261999997</v>
      </c>
      <c r="D72" s="176">
        <v>22691.583985999998</v>
      </c>
      <c r="E72" s="177">
        <f t="shared" si="0"/>
        <v>0.15045085782051681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</row>
    <row r="73" spans="1:22" s="24" customFormat="1" ht="25.5" customHeight="1" x14ac:dyDescent="0.3">
      <c r="A73" s="52"/>
      <c r="B73" s="148" t="s">
        <v>120</v>
      </c>
      <c r="C73" s="176">
        <v>1772.211894</v>
      </c>
      <c r="D73" s="176">
        <v>1498.7256459999999</v>
      </c>
      <c r="E73" s="177">
        <f t="shared" ref="E73:E85" si="1">IFERROR(C73/D73-1,"-")</f>
        <v>0.18247919406057878</v>
      </c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</row>
    <row r="74" spans="1:22" s="24" customFormat="1" ht="25.5" customHeight="1" x14ac:dyDescent="0.3">
      <c r="A74" s="52"/>
      <c r="B74" s="148" t="s">
        <v>121</v>
      </c>
      <c r="C74" s="176">
        <v>45892.802637000001</v>
      </c>
      <c r="D74" s="176">
        <v>40610.094969999991</v>
      </c>
      <c r="E74" s="177">
        <f t="shared" si="1"/>
        <v>0.13008360780496875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</row>
    <row r="75" spans="1:22" s="24" customFormat="1" ht="25.5" customHeight="1" x14ac:dyDescent="0.3">
      <c r="A75" s="52"/>
      <c r="B75" s="148" t="s">
        <v>122</v>
      </c>
      <c r="C75" s="176">
        <v>2398.5656429999999</v>
      </c>
      <c r="D75" s="176">
        <v>1973.3989469999999</v>
      </c>
      <c r="E75" s="177">
        <f t="shared" si="1"/>
        <v>0.2154489322325559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spans="1:22" s="24" customFormat="1" ht="24" customHeight="1" x14ac:dyDescent="0.3">
      <c r="A76" s="52"/>
      <c r="B76" s="148" t="s">
        <v>123</v>
      </c>
      <c r="C76" s="176">
        <v>16218.446747999998</v>
      </c>
      <c r="D76" s="176">
        <v>11647.078894000002</v>
      </c>
      <c r="E76" s="177">
        <f t="shared" si="1"/>
        <v>0.39249050303548128</v>
      </c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</row>
    <row r="77" spans="1:22" s="24" customFormat="1" ht="37.5" customHeight="1" x14ac:dyDescent="0.3">
      <c r="A77" s="52"/>
      <c r="B77" s="148" t="s">
        <v>124</v>
      </c>
      <c r="C77" s="176">
        <v>21242.553255999999</v>
      </c>
      <c r="D77" s="176">
        <v>18040.792261000002</v>
      </c>
      <c r="E77" s="177">
        <f t="shared" si="1"/>
        <v>0.1774734140651606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</row>
    <row r="78" spans="1:22" s="24" customFormat="1" ht="21.75" customHeight="1" x14ac:dyDescent="0.3">
      <c r="A78" s="52"/>
      <c r="B78" s="148" t="s">
        <v>125</v>
      </c>
      <c r="C78" s="176">
        <v>78156.755493000004</v>
      </c>
      <c r="D78" s="176">
        <v>60051.602505999996</v>
      </c>
      <c r="E78" s="177">
        <f t="shared" si="1"/>
        <v>0.30149325299339091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2" s="24" customFormat="1" ht="20.25" customHeight="1" x14ac:dyDescent="0.35">
      <c r="A79" s="52"/>
      <c r="B79" s="149" t="s">
        <v>20</v>
      </c>
      <c r="C79" s="176"/>
      <c r="D79" s="176"/>
      <c r="E79" s="177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spans="1:22" s="24" customFormat="1" ht="22.5" customHeight="1" x14ac:dyDescent="0.3">
      <c r="A80" s="52"/>
      <c r="B80" s="148" t="s">
        <v>127</v>
      </c>
      <c r="C80" s="321">
        <v>606.70065099999988</v>
      </c>
      <c r="D80" s="321">
        <v>584.44372600000008</v>
      </c>
      <c r="E80" s="177">
        <f t="shared" si="1"/>
        <v>3.8082237878279246E-2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2" s="24" customFormat="1" ht="22.5" customHeight="1" x14ac:dyDescent="0.3">
      <c r="A81" s="52"/>
      <c r="B81" s="148" t="s">
        <v>128</v>
      </c>
      <c r="C81" s="321">
        <v>17342.206111</v>
      </c>
      <c r="D81" s="321">
        <v>34389.108455000001</v>
      </c>
      <c r="E81" s="177">
        <f t="shared" si="1"/>
        <v>-0.49570643467849107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1:22" s="24" customFormat="1" ht="22.5" customHeight="1" x14ac:dyDescent="0.3">
      <c r="A82" s="52"/>
      <c r="B82" s="148" t="s">
        <v>129</v>
      </c>
      <c r="C82" s="321">
        <v>171.31328000000002</v>
      </c>
      <c r="D82" s="321">
        <v>147.329432</v>
      </c>
      <c r="E82" s="177">
        <f t="shared" si="1"/>
        <v>0.16279060927893907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pans="1:22" s="24" customFormat="1" ht="22.5" customHeight="1" x14ac:dyDescent="0.3">
      <c r="A83" s="52"/>
      <c r="B83" s="148" t="s">
        <v>130</v>
      </c>
      <c r="C83" s="321">
        <v>12072.155197</v>
      </c>
      <c r="D83" s="321">
        <v>2075.275044</v>
      </c>
      <c r="E83" s="177">
        <f t="shared" si="1"/>
        <v>4.8171350500758008</v>
      </c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pans="1:22" s="24" customFormat="1" ht="22.5" customHeight="1" thickBot="1" x14ac:dyDescent="0.35">
      <c r="A84" s="52"/>
      <c r="B84" s="148" t="s">
        <v>165</v>
      </c>
      <c r="C84" s="321" t="s">
        <v>182</v>
      </c>
      <c r="D84" s="321" t="s">
        <v>182</v>
      </c>
      <c r="E84" s="183" t="str">
        <f t="shared" si="1"/>
        <v>-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pans="1:22" ht="33.75" customHeight="1" thickBot="1" x14ac:dyDescent="0.4">
      <c r="B85" s="158" t="s">
        <v>15</v>
      </c>
      <c r="C85" s="184">
        <f>SUM(C7:C83)</f>
        <v>912142.01523399993</v>
      </c>
      <c r="D85" s="184">
        <f>SUM(D7:D83)</f>
        <v>827308.15304299979</v>
      </c>
      <c r="E85" s="185">
        <f t="shared" si="1"/>
        <v>0.10254203573235054</v>
      </c>
    </row>
    <row r="86" spans="1:22" s="1" customFormat="1" x14ac:dyDescent="0.25"/>
    <row r="87" spans="1:22" s="1" customFormat="1" x14ac:dyDescent="0.25"/>
    <row r="88" spans="1:22" s="1" customFormat="1" x14ac:dyDescent="0.25"/>
    <row r="89" spans="1:22" s="1" customFormat="1" x14ac:dyDescent="0.25"/>
    <row r="90" spans="1:22" s="1" customFormat="1" x14ac:dyDescent="0.25"/>
    <row r="91" spans="1:22" s="1" customFormat="1" x14ac:dyDescent="0.25"/>
    <row r="92" spans="1:22" s="1" customFormat="1" x14ac:dyDescent="0.25"/>
    <row r="93" spans="1:22" s="1" customFormat="1" x14ac:dyDescent="0.25"/>
    <row r="94" spans="1:22" s="1" customFormat="1" x14ac:dyDescent="0.25"/>
    <row r="95" spans="1:22" s="1" customFormat="1" x14ac:dyDescent="0.25"/>
    <row r="96" spans="1:22" s="1" customFormat="1" x14ac:dyDescent="0.25"/>
    <row r="97" spans="1:7" s="45" customFormat="1" x14ac:dyDescent="0.25">
      <c r="A97" s="1"/>
      <c r="B97" s="1"/>
      <c r="C97" s="1"/>
      <c r="D97" s="1"/>
      <c r="E97" s="1"/>
      <c r="F97" s="1"/>
      <c r="G97" s="1"/>
    </row>
    <row r="98" spans="1:7" s="45" customFormat="1" x14ac:dyDescent="0.25">
      <c r="A98" s="1"/>
      <c r="B98" s="1"/>
      <c r="C98" s="1"/>
      <c r="D98" s="1"/>
      <c r="E98" s="1"/>
      <c r="F98" s="1"/>
      <c r="G98" s="1"/>
    </row>
    <row r="99" spans="1:7" s="45" customFormat="1" x14ac:dyDescent="0.25">
      <c r="A99" s="1"/>
      <c r="B99" s="1"/>
      <c r="C99" s="1"/>
      <c r="D99" s="1"/>
      <c r="E99" s="1"/>
      <c r="F99" s="1"/>
      <c r="G99" s="1"/>
    </row>
    <row r="100" spans="1:7" s="45" customFormat="1" x14ac:dyDescent="0.25">
      <c r="A100" s="1"/>
      <c r="B100" s="1"/>
      <c r="C100" s="1"/>
      <c r="D100" s="1"/>
      <c r="E100" s="1"/>
      <c r="F100" s="1"/>
      <c r="G100" s="1"/>
    </row>
    <row r="101" spans="1:7" s="45" customFormat="1" x14ac:dyDescent="0.25">
      <c r="A101" s="1"/>
      <c r="B101" s="1"/>
      <c r="C101" s="1"/>
      <c r="D101" s="1"/>
      <c r="E101" s="1"/>
      <c r="F101" s="1"/>
      <c r="G101" s="1"/>
    </row>
    <row r="102" spans="1:7" s="45" customFormat="1" x14ac:dyDescent="0.25">
      <c r="A102" s="1"/>
      <c r="B102" s="1"/>
      <c r="C102" s="1"/>
      <c r="D102" s="1"/>
      <c r="E102" s="1"/>
      <c r="F102" s="1"/>
      <c r="G102" s="1"/>
    </row>
    <row r="103" spans="1:7" s="45" customFormat="1" x14ac:dyDescent="0.25">
      <c r="A103" s="1"/>
      <c r="B103" s="1"/>
      <c r="C103" s="1"/>
      <c r="D103" s="1"/>
      <c r="E103" s="1"/>
      <c r="F103" s="1"/>
      <c r="G103" s="1"/>
    </row>
    <row r="104" spans="1:7" s="45" customFormat="1" x14ac:dyDescent="0.25">
      <c r="A104" s="1"/>
      <c r="B104" s="1"/>
      <c r="C104" s="1"/>
      <c r="D104" s="1"/>
      <c r="E104" s="1"/>
      <c r="F104" s="1"/>
      <c r="G104" s="1"/>
    </row>
    <row r="105" spans="1:7" s="45" customFormat="1" x14ac:dyDescent="0.25">
      <c r="A105" s="1"/>
      <c r="B105" s="1"/>
      <c r="C105" s="1"/>
      <c r="D105" s="1"/>
      <c r="E105" s="1"/>
      <c r="F105" s="1"/>
      <c r="G105" s="1"/>
    </row>
    <row r="106" spans="1:7" s="45" customFormat="1" x14ac:dyDescent="0.25">
      <c r="A106" s="1"/>
      <c r="B106" s="1"/>
      <c r="C106" s="1"/>
      <c r="D106" s="1"/>
      <c r="E106" s="1"/>
      <c r="F106" s="1"/>
      <c r="G106" s="1"/>
    </row>
    <row r="107" spans="1:7" s="45" customFormat="1" x14ac:dyDescent="0.25">
      <c r="A107" s="1"/>
      <c r="B107" s="1"/>
      <c r="C107" s="1"/>
      <c r="D107" s="1"/>
      <c r="E107" s="1"/>
      <c r="F107" s="1"/>
      <c r="G107" s="1"/>
    </row>
    <row r="108" spans="1:7" s="45" customFormat="1" x14ac:dyDescent="0.25">
      <c r="A108" s="1"/>
      <c r="B108" s="1"/>
      <c r="C108" s="1"/>
      <c r="D108" s="1"/>
      <c r="E108" s="1"/>
      <c r="F108" s="1"/>
      <c r="G108" s="1"/>
    </row>
    <row r="109" spans="1:7" s="45" customFormat="1" x14ac:dyDescent="0.25">
      <c r="A109" s="1"/>
      <c r="B109" s="1"/>
      <c r="C109" s="1"/>
      <c r="D109" s="1"/>
      <c r="E109" s="1"/>
      <c r="F109" s="1"/>
      <c r="G109" s="1"/>
    </row>
    <row r="110" spans="1:7" s="45" customFormat="1" x14ac:dyDescent="0.25">
      <c r="A110" s="1"/>
      <c r="B110" s="1"/>
      <c r="C110" s="1"/>
      <c r="D110" s="1"/>
      <c r="E110" s="1"/>
      <c r="F110" s="1"/>
      <c r="G110" s="1"/>
    </row>
    <row r="111" spans="1:7" s="45" customFormat="1" x14ac:dyDescent="0.25">
      <c r="A111" s="1"/>
      <c r="B111" s="1"/>
      <c r="C111" s="1"/>
      <c r="D111" s="1"/>
      <c r="E111" s="1"/>
      <c r="F111" s="1"/>
      <c r="G111" s="1"/>
    </row>
    <row r="112" spans="1:7" s="45" customFormat="1" x14ac:dyDescent="0.25">
      <c r="A112" s="1"/>
      <c r="B112" s="1"/>
      <c r="C112" s="1"/>
      <c r="D112" s="1"/>
      <c r="E112" s="1"/>
      <c r="F112" s="1"/>
      <c r="G112" s="1"/>
    </row>
    <row r="113" spans="1:22" s="45" customFormat="1" x14ac:dyDescent="0.25">
      <c r="A113" s="1"/>
      <c r="B113" s="1"/>
      <c r="C113" s="1"/>
      <c r="D113" s="1"/>
      <c r="E113" s="1"/>
      <c r="F113" s="1"/>
      <c r="G113" s="1"/>
    </row>
    <row r="114" spans="1:22" s="45" customFormat="1" x14ac:dyDescent="0.25">
      <c r="A114" s="1"/>
      <c r="B114" s="1"/>
      <c r="C114" s="1"/>
      <c r="D114" s="1"/>
      <c r="E114" s="1"/>
      <c r="F114" s="1"/>
      <c r="G114" s="1"/>
    </row>
    <row r="115" spans="1:22" s="45" customFormat="1" x14ac:dyDescent="0.25">
      <c r="A115" s="1"/>
      <c r="B115" s="1"/>
      <c r="C115" s="1"/>
      <c r="D115" s="1"/>
      <c r="E115" s="1"/>
      <c r="F115" s="1"/>
      <c r="G115" s="1"/>
    </row>
    <row r="116" spans="1:22" s="45" customFormat="1" x14ac:dyDescent="0.25">
      <c r="A116" s="1"/>
      <c r="B116" s="1"/>
      <c r="C116" s="1"/>
      <c r="D116" s="1"/>
      <c r="E116" s="1"/>
      <c r="F116" s="1"/>
      <c r="G116" s="1"/>
    </row>
    <row r="117" spans="1:22" s="27" customFormat="1" x14ac:dyDescent="0.25">
      <c r="A117" s="1"/>
      <c r="B117" s="2"/>
      <c r="C117" s="2"/>
      <c r="D117" s="2"/>
      <c r="E117" s="2"/>
      <c r="F117" s="1"/>
      <c r="G117" s="1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s="27" customFormat="1" x14ac:dyDescent="0.25">
      <c r="A118" s="1"/>
      <c r="B118" s="2"/>
      <c r="C118" s="2"/>
      <c r="D118" s="2"/>
      <c r="E118" s="2"/>
      <c r="F118" s="1"/>
      <c r="G118" s="1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s="27" customFormat="1" x14ac:dyDescent="0.25">
      <c r="A119" s="1"/>
      <c r="B119" s="2"/>
      <c r="C119" s="2"/>
      <c r="D119" s="2"/>
      <c r="E119" s="2"/>
      <c r="F119" s="1"/>
      <c r="G119" s="1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s="27" customFormat="1" x14ac:dyDescent="0.25">
      <c r="A120" s="1"/>
      <c r="B120" s="2"/>
      <c r="C120" s="2"/>
      <c r="D120" s="2"/>
      <c r="E120" s="2"/>
      <c r="F120" s="1"/>
      <c r="G120" s="1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s="27" customFormat="1" x14ac:dyDescent="0.25">
      <c r="A121" s="1"/>
      <c r="B121" s="2"/>
      <c r="C121" s="2"/>
      <c r="D121" s="2"/>
      <c r="E121" s="2"/>
      <c r="F121" s="1"/>
      <c r="G121" s="1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s="27" customFormat="1" x14ac:dyDescent="0.25">
      <c r="A122" s="1"/>
      <c r="B122" s="2"/>
      <c r="C122" s="2"/>
      <c r="D122" s="2"/>
      <c r="E122" s="2"/>
      <c r="F122" s="1"/>
      <c r="G122" s="1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s="27" customFormat="1" x14ac:dyDescent="0.25">
      <c r="A123" s="1"/>
      <c r="B123" s="2"/>
      <c r="C123" s="2"/>
      <c r="D123" s="2"/>
      <c r="E123" s="2"/>
      <c r="F123" s="1"/>
      <c r="G123" s="1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s="27" customFormat="1" x14ac:dyDescent="0.25">
      <c r="A124" s="1"/>
      <c r="B124" s="2"/>
      <c r="C124" s="2"/>
      <c r="D124" s="2"/>
      <c r="E124" s="2"/>
      <c r="F124" s="1"/>
      <c r="G124" s="1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s="27" customFormat="1" x14ac:dyDescent="0.25">
      <c r="A125" s="1"/>
      <c r="B125" s="2"/>
      <c r="C125" s="2"/>
      <c r="D125" s="2"/>
      <c r="E125" s="2"/>
      <c r="F125" s="1"/>
      <c r="G125" s="1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s="27" customFormat="1" x14ac:dyDescent="0.25">
      <c r="A126" s="1"/>
      <c r="B126" s="2"/>
      <c r="C126" s="2"/>
      <c r="D126" s="2"/>
      <c r="E126" s="2"/>
      <c r="F126" s="1"/>
      <c r="G126" s="1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s="27" customFormat="1" x14ac:dyDescent="0.25">
      <c r="A127" s="1"/>
      <c r="B127" s="2"/>
      <c r="C127" s="2"/>
      <c r="D127" s="2"/>
      <c r="E127" s="2"/>
      <c r="F127" s="1"/>
      <c r="G127" s="1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s="27" customFormat="1" x14ac:dyDescent="0.25">
      <c r="A128" s="1"/>
      <c r="B128" s="2"/>
      <c r="C128" s="2"/>
      <c r="D128" s="2"/>
      <c r="E128" s="2"/>
      <c r="F128" s="1"/>
      <c r="G128" s="1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s="27" customFormat="1" x14ac:dyDescent="0.25">
      <c r="A129" s="1"/>
      <c r="B129" s="2"/>
      <c r="C129" s="2"/>
      <c r="D129" s="2"/>
      <c r="E129" s="2"/>
      <c r="F129" s="1"/>
      <c r="G129" s="1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s="27" customFormat="1" x14ac:dyDescent="0.25">
      <c r="A130" s="1"/>
      <c r="B130" s="2"/>
      <c r="C130" s="2"/>
      <c r="D130" s="2"/>
      <c r="E130" s="2"/>
      <c r="F130" s="1"/>
      <c r="G130" s="1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s="27" customFormat="1" x14ac:dyDescent="0.25">
      <c r="A131" s="1"/>
      <c r="B131" s="2"/>
      <c r="C131" s="2"/>
      <c r="D131" s="2"/>
      <c r="E131" s="2"/>
      <c r="F131" s="1"/>
      <c r="G131" s="1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s="27" customFormat="1" x14ac:dyDescent="0.25">
      <c r="A132" s="1"/>
      <c r="B132" s="2"/>
      <c r="C132" s="2"/>
      <c r="D132" s="2"/>
      <c r="E132" s="2"/>
      <c r="F132" s="1"/>
      <c r="G132" s="1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s="27" customFormat="1" x14ac:dyDescent="0.25">
      <c r="A133" s="1"/>
      <c r="B133" s="2"/>
      <c r="C133" s="2"/>
      <c r="D133" s="2"/>
      <c r="E133" s="2"/>
      <c r="F133" s="1"/>
      <c r="G133" s="1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s="27" customFormat="1" x14ac:dyDescent="0.25">
      <c r="A134" s="1"/>
      <c r="B134" s="2"/>
      <c r="C134" s="2"/>
      <c r="D134" s="2"/>
      <c r="E134" s="2"/>
      <c r="F134" s="1"/>
      <c r="G134" s="1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s="27" customFormat="1" x14ac:dyDescent="0.25">
      <c r="A135" s="1"/>
      <c r="B135" s="2"/>
      <c r="C135" s="2"/>
      <c r="D135" s="2"/>
      <c r="E135" s="2"/>
      <c r="F135" s="1"/>
      <c r="G135" s="1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s="27" customFormat="1" x14ac:dyDescent="0.25">
      <c r="A136" s="1"/>
      <c r="B136" s="2"/>
      <c r="C136" s="2"/>
      <c r="D136" s="2"/>
      <c r="E136" s="2"/>
      <c r="F136" s="1"/>
      <c r="G136" s="1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s="27" customFormat="1" x14ac:dyDescent="0.25">
      <c r="A137" s="1"/>
      <c r="B137" s="2"/>
      <c r="C137" s="2"/>
      <c r="D137" s="2"/>
      <c r="E137" s="2"/>
      <c r="F137" s="1"/>
      <c r="G137" s="1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s="27" customFormat="1" x14ac:dyDescent="0.25">
      <c r="A138" s="1"/>
      <c r="B138" s="2"/>
      <c r="C138" s="2"/>
      <c r="D138" s="2"/>
      <c r="E138" s="2"/>
      <c r="F138" s="1"/>
      <c r="G138" s="1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</sheetData>
  <mergeCells count="3">
    <mergeCell ref="B3:E3"/>
    <mergeCell ref="B4:E4"/>
    <mergeCell ref="C5:D5"/>
  </mergeCells>
  <printOptions horizontalCentered="1" verticalCentered="1" gridLines="1"/>
  <pageMargins left="0" right="0" top="0" bottom="0" header="0" footer="0"/>
  <pageSetup paperSize="3" scale="73" orientation="landscape" r:id="rId1"/>
  <ignoredErrors>
    <ignoredError sqref="C85:D8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C114-F986-41F8-84E6-8171B50153D3}">
  <sheetPr>
    <tabColor theme="9" tint="0.59999389629810485"/>
  </sheetPr>
  <dimension ref="A1:F31"/>
  <sheetViews>
    <sheetView zoomScaleNormal="100" workbookViewId="0">
      <selection activeCell="G17" sqref="G17"/>
    </sheetView>
  </sheetViews>
  <sheetFormatPr defaultColWidth="50.28515625" defaultRowHeight="15" customHeight="1" x14ac:dyDescent="0.25"/>
  <cols>
    <col min="1" max="1" width="59.28515625" bestFit="1" customWidth="1"/>
    <col min="2" max="2" width="7.140625" customWidth="1"/>
    <col min="3" max="3" width="11.7109375" customWidth="1"/>
    <col min="6" max="6" width="10.7109375" customWidth="1"/>
  </cols>
  <sheetData>
    <row r="1" spans="1:6" ht="15" customHeight="1" x14ac:dyDescent="0.25">
      <c r="D1" s="1"/>
      <c r="E1" s="1"/>
      <c r="F1" s="1"/>
    </row>
    <row r="2" spans="1:6" ht="15" customHeight="1" x14ac:dyDescent="0.25">
      <c r="D2" s="1"/>
      <c r="E2" s="1"/>
      <c r="F2" s="1"/>
    </row>
    <row r="3" spans="1:6" ht="15" customHeight="1" x14ac:dyDescent="0.25">
      <c r="A3" t="s">
        <v>147</v>
      </c>
      <c r="B3" s="138">
        <v>76.414730305999996</v>
      </c>
      <c r="C3" s="141">
        <f>B3/$B$13</f>
        <v>0.17587785686704779</v>
      </c>
      <c r="D3" s="1"/>
      <c r="E3" s="1"/>
      <c r="F3" s="1"/>
    </row>
    <row r="4" spans="1:6" ht="15" customHeight="1" x14ac:dyDescent="0.25">
      <c r="A4" t="s">
        <v>70</v>
      </c>
      <c r="B4" s="138">
        <v>16.229529331000002</v>
      </c>
      <c r="C4" s="141">
        <f t="shared" ref="C4:C12" si="0">B4/$B$13</f>
        <v>3.7354248654242091E-2</v>
      </c>
      <c r="D4" s="1"/>
      <c r="E4" s="1"/>
      <c r="F4" s="1"/>
    </row>
    <row r="5" spans="1:6" ht="15" customHeight="1" x14ac:dyDescent="0.25">
      <c r="A5" t="s">
        <v>17</v>
      </c>
      <c r="B5" s="138">
        <v>3.5666498220000005</v>
      </c>
      <c r="C5" s="141">
        <f t="shared" si="0"/>
        <v>8.2090812121775308E-3</v>
      </c>
      <c r="D5" s="1"/>
      <c r="E5" s="1"/>
      <c r="F5" s="1"/>
    </row>
    <row r="6" spans="1:6" ht="15" customHeight="1" x14ac:dyDescent="0.25">
      <c r="A6" t="s">
        <v>133</v>
      </c>
      <c r="B6" s="138">
        <v>0.91747792099999992</v>
      </c>
      <c r="C6" s="141">
        <f t="shared" si="0"/>
        <v>2.111687757349115E-3</v>
      </c>
      <c r="D6" s="1"/>
      <c r="E6" s="1"/>
      <c r="F6" s="1"/>
    </row>
    <row r="7" spans="1:6" ht="15" customHeight="1" x14ac:dyDescent="0.25">
      <c r="A7" t="s">
        <v>148</v>
      </c>
      <c r="B7" s="138">
        <v>54.003857379000003</v>
      </c>
      <c r="C7" s="141">
        <f t="shared" si="0"/>
        <v>0.12429648917607247</v>
      </c>
      <c r="D7" s="1"/>
      <c r="E7" s="1"/>
      <c r="F7" s="1"/>
    </row>
    <row r="8" spans="1:6" ht="15" customHeight="1" x14ac:dyDescent="0.25">
      <c r="A8" t="s">
        <v>149</v>
      </c>
      <c r="B8" s="138">
        <v>36.277258756999998</v>
      </c>
      <c r="C8" s="141">
        <f t="shared" si="0"/>
        <v>8.3496552269995028E-2</v>
      </c>
      <c r="D8" s="1"/>
      <c r="E8" s="1"/>
      <c r="F8" s="1"/>
    </row>
    <row r="9" spans="1:6" ht="15" customHeight="1" x14ac:dyDescent="0.25">
      <c r="A9" t="s">
        <v>18</v>
      </c>
      <c r="B9" s="138">
        <v>51.886349228</v>
      </c>
      <c r="C9" s="141">
        <f t="shared" si="0"/>
        <v>0.1194227849307649</v>
      </c>
      <c r="D9" s="1"/>
      <c r="E9" s="1"/>
      <c r="F9" s="1"/>
    </row>
    <row r="10" spans="1:6" ht="15" customHeight="1" x14ac:dyDescent="0.25">
      <c r="A10" t="s">
        <v>108</v>
      </c>
      <c r="B10" s="138">
        <v>84.719099364999934</v>
      </c>
      <c r="C10" s="141">
        <f t="shared" si="0"/>
        <v>0.194991378918113</v>
      </c>
      <c r="D10" s="1"/>
      <c r="E10" s="1"/>
      <c r="F10" s="1"/>
    </row>
    <row r="11" spans="1:6" ht="15" customHeight="1" x14ac:dyDescent="0.25">
      <c r="A11" t="s">
        <v>19</v>
      </c>
      <c r="B11" s="138">
        <v>96.695732958999997</v>
      </c>
      <c r="C11" s="141">
        <f t="shared" si="0"/>
        <v>0.22255706737319908</v>
      </c>
      <c r="D11" s="1"/>
      <c r="E11" s="1"/>
      <c r="F11" s="1"/>
    </row>
    <row r="12" spans="1:6" ht="15" customHeight="1" x14ac:dyDescent="0.25">
      <c r="A12" t="s">
        <v>126</v>
      </c>
      <c r="B12" s="138">
        <v>13.765443235999999</v>
      </c>
      <c r="C12" s="141">
        <f t="shared" si="0"/>
        <v>3.1682852841038979E-2</v>
      </c>
      <c r="D12" s="1"/>
      <c r="E12" s="1"/>
      <c r="F12" s="1"/>
    </row>
    <row r="13" spans="1:6" ht="15" customHeight="1" x14ac:dyDescent="0.25">
      <c r="B13" s="139">
        <f>SUM(B3:B12)</f>
        <v>434.47612830399993</v>
      </c>
      <c r="C13" s="33">
        <f>SUM(C2:C12)</f>
        <v>1</v>
      </c>
      <c r="D13" s="1"/>
      <c r="E13" s="1"/>
      <c r="F13" s="1"/>
    </row>
    <row r="14" spans="1:6" ht="15" customHeight="1" x14ac:dyDescent="0.25">
      <c r="D14" s="1"/>
      <c r="E14" s="1"/>
      <c r="F14" s="1"/>
    </row>
    <row r="15" spans="1:6" ht="15" customHeight="1" x14ac:dyDescent="0.25">
      <c r="D15" s="1"/>
      <c r="E15" s="1"/>
      <c r="F15" s="1"/>
    </row>
    <row r="16" spans="1:6" ht="15" customHeight="1" x14ac:dyDescent="0.25">
      <c r="D16" s="1"/>
      <c r="E16" s="1"/>
      <c r="F16" s="1"/>
    </row>
    <row r="17" spans="2:6" ht="15" customHeight="1" x14ac:dyDescent="0.25">
      <c r="D17" s="1"/>
      <c r="E17" s="1"/>
      <c r="F17" s="1"/>
    </row>
    <row r="18" spans="2:6" ht="15" customHeight="1" x14ac:dyDescent="0.25">
      <c r="D18" s="1"/>
      <c r="E18" s="1"/>
      <c r="F18" s="1"/>
    </row>
    <row r="19" spans="2:6" ht="15" customHeight="1" x14ac:dyDescent="0.25">
      <c r="D19" s="1"/>
      <c r="E19" s="1"/>
      <c r="F19" s="1"/>
    </row>
    <row r="20" spans="2:6" ht="15" customHeight="1" x14ac:dyDescent="0.25">
      <c r="D20" s="1"/>
      <c r="E20" s="1"/>
      <c r="F20" s="1"/>
    </row>
    <row r="21" spans="2:6" ht="15" customHeight="1" x14ac:dyDescent="0.25">
      <c r="D21" s="1"/>
      <c r="E21" s="1"/>
      <c r="F21" s="1"/>
    </row>
    <row r="22" spans="2:6" ht="15" customHeight="1" x14ac:dyDescent="0.25">
      <c r="D22" s="1"/>
      <c r="E22" s="1"/>
      <c r="F22" s="1"/>
    </row>
    <row r="23" spans="2:6" ht="15" customHeight="1" x14ac:dyDescent="0.25">
      <c r="D23" s="1"/>
      <c r="E23" s="1"/>
      <c r="F23" s="1"/>
    </row>
    <row r="24" spans="2:6" ht="15" customHeight="1" x14ac:dyDescent="0.25">
      <c r="D24" s="1"/>
      <c r="E24" s="1"/>
      <c r="F24" s="1"/>
    </row>
    <row r="25" spans="2:6" ht="15" customHeight="1" x14ac:dyDescent="0.25">
      <c r="B25" s="2"/>
      <c r="C25" s="2"/>
      <c r="D25" s="1"/>
      <c r="E25" s="1"/>
      <c r="F25" s="1"/>
    </row>
    <row r="26" spans="2:6" ht="15" customHeight="1" x14ac:dyDescent="0.25">
      <c r="B26" s="2"/>
      <c r="C26" s="2"/>
      <c r="D26" s="1"/>
      <c r="E26" s="140"/>
      <c r="F26" s="1"/>
    </row>
    <row r="27" spans="2:6" ht="15" customHeight="1" x14ac:dyDescent="0.25">
      <c r="B27" s="2"/>
      <c r="C27" s="2"/>
      <c r="D27" s="1"/>
      <c r="E27" s="1"/>
      <c r="F27" s="1"/>
    </row>
    <row r="28" spans="2:6" s="2" customFormat="1" ht="15" customHeight="1" x14ac:dyDescent="0.25"/>
    <row r="29" spans="2:6" s="2" customFormat="1" ht="15" customHeight="1" x14ac:dyDescent="0.25"/>
    <row r="30" spans="2:6" s="2" customFormat="1" ht="15" customHeight="1" x14ac:dyDescent="0.25"/>
    <row r="31" spans="2:6" s="2" customFormat="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DA65-CA53-4AD6-A76A-C08F8181A9DD}">
  <sheetPr>
    <tabColor theme="9" tint="0.59999389629810485"/>
  </sheetPr>
  <dimension ref="A1:AG205"/>
  <sheetViews>
    <sheetView workbookViewId="0">
      <selection activeCell="E34" sqref="E34"/>
    </sheetView>
  </sheetViews>
  <sheetFormatPr defaultRowHeight="15" x14ac:dyDescent="0.25"/>
  <cols>
    <col min="1" max="1" width="9" customWidth="1"/>
    <col min="2" max="2" width="18.140625" customWidth="1"/>
    <col min="3" max="3" width="10.42578125" customWidth="1"/>
    <col min="4" max="4" width="10.7109375" customWidth="1"/>
    <col min="5" max="5" width="12.85546875" bestFit="1" customWidth="1"/>
    <col min="6" max="6" width="11.5703125" bestFit="1" customWidth="1"/>
    <col min="7" max="7" width="9.28515625" bestFit="1" customWidth="1"/>
    <col min="8" max="8" width="11.85546875" customWidth="1"/>
    <col min="19" max="33" width="9.140625" style="1"/>
  </cols>
  <sheetData>
    <row r="1" spans="1:18" s="1" customFormat="1" ht="15.75" thickBot="1" x14ac:dyDescent="0.3"/>
    <row r="2" spans="1:18" x14ac:dyDescent="0.25">
      <c r="A2" s="1"/>
      <c r="B2" s="34"/>
      <c r="C2" s="35"/>
      <c r="D2" s="35"/>
      <c r="E2" s="36">
        <v>2025</v>
      </c>
      <c r="F2" s="36">
        <v>2024</v>
      </c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thickBot="1" x14ac:dyDescent="0.3">
      <c r="A3" s="1"/>
      <c r="B3" s="38"/>
      <c r="C3" s="39"/>
      <c r="D3" s="39"/>
      <c r="E3" s="40" t="s">
        <v>150</v>
      </c>
      <c r="F3" s="40" t="s">
        <v>150</v>
      </c>
      <c r="G3" s="41" t="s">
        <v>0</v>
      </c>
      <c r="H3" s="1"/>
      <c r="I3" s="1"/>
      <c r="J3" s="1"/>
      <c r="K3" s="1"/>
      <c r="L3" s="1"/>
      <c r="M3" s="1"/>
      <c r="N3" s="1"/>
      <c r="O3" s="42"/>
      <c r="P3" s="1"/>
      <c r="Q3" s="1"/>
      <c r="R3" s="1"/>
    </row>
    <row r="4" spans="1:18" ht="15.75" thickBot="1" x14ac:dyDescent="0.3">
      <c r="A4" s="1"/>
      <c r="B4" s="295"/>
      <c r="C4" s="296"/>
      <c r="D4" s="296"/>
      <c r="E4" s="297" t="s">
        <v>1</v>
      </c>
      <c r="F4" s="297"/>
      <c r="G4" s="298" t="s">
        <v>2</v>
      </c>
      <c r="H4" s="1"/>
      <c r="I4" s="1"/>
      <c r="J4" s="1"/>
      <c r="K4" s="1"/>
      <c r="L4" s="1"/>
      <c r="M4" s="1"/>
      <c r="N4" s="1"/>
      <c r="O4" s="42"/>
      <c r="P4" s="1"/>
      <c r="Q4" s="1"/>
      <c r="R4" s="1"/>
    </row>
    <row r="5" spans="1:18" x14ac:dyDescent="0.25">
      <c r="A5" s="1"/>
      <c r="B5" s="306" t="s">
        <v>3</v>
      </c>
      <c r="C5" s="307"/>
      <c r="D5" s="296"/>
      <c r="E5" s="299">
        <v>912142.01523600006</v>
      </c>
      <c r="F5" s="299">
        <v>827308.15303600009</v>
      </c>
      <c r="G5" s="300">
        <v>0.10254203574409648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308" t="s">
        <v>4</v>
      </c>
      <c r="C6" s="296"/>
      <c r="D6" s="296"/>
      <c r="E6" s="303">
        <v>96149.573984000002</v>
      </c>
      <c r="F6" s="301">
        <v>81602.152762999991</v>
      </c>
      <c r="G6" s="302">
        <v>0.17827251767794161</v>
      </c>
      <c r="H6" s="43"/>
      <c r="I6" s="44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308" t="s">
        <v>5</v>
      </c>
      <c r="C7" s="296"/>
      <c r="D7" s="296"/>
      <c r="E7" s="303">
        <v>254318.65962299999</v>
      </c>
      <c r="F7" s="303">
        <v>213395.24158999996</v>
      </c>
      <c r="G7" s="302">
        <v>0.19177287051051928</v>
      </c>
      <c r="H7" s="43"/>
      <c r="I7" s="44"/>
      <c r="J7" s="1"/>
      <c r="K7" s="1"/>
      <c r="L7" s="1"/>
      <c r="M7" s="1"/>
      <c r="N7" s="1"/>
      <c r="O7" s="1"/>
      <c r="P7" s="1"/>
      <c r="Q7" s="1"/>
      <c r="R7" s="1"/>
    </row>
    <row r="8" spans="1:18" ht="14.25" customHeight="1" x14ac:dyDescent="0.25">
      <c r="A8" s="1"/>
      <c r="B8" s="308" t="s">
        <v>6</v>
      </c>
      <c r="C8" s="296"/>
      <c r="D8" s="296"/>
      <c r="E8" s="303">
        <v>401744.07850100001</v>
      </c>
      <c r="F8" s="303">
        <v>346373.04769400007</v>
      </c>
      <c r="G8" s="302">
        <v>0.1598595247974286</v>
      </c>
      <c r="H8" s="43"/>
      <c r="I8" s="44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308" t="s">
        <v>7</v>
      </c>
      <c r="C9" s="296"/>
      <c r="D9" s="296"/>
      <c r="E9" s="303">
        <v>102236.67937500001</v>
      </c>
      <c r="F9" s="303">
        <v>112597.325327</v>
      </c>
      <c r="G9" s="302">
        <v>-9.2015027194572108E-2</v>
      </c>
      <c r="H9" s="43"/>
      <c r="I9" s="44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308" t="s">
        <v>8</v>
      </c>
      <c r="C10" s="296"/>
      <c r="D10" s="296"/>
      <c r="E10" s="303">
        <v>38271.785004999998</v>
      </c>
      <c r="F10" s="303">
        <v>37661.758438999997</v>
      </c>
      <c r="G10" s="302">
        <v>1.6197506204816525E-2</v>
      </c>
      <c r="H10" s="43"/>
      <c r="I10" s="44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thickBot="1" x14ac:dyDescent="0.3">
      <c r="A11" s="1"/>
      <c r="B11" s="309" t="s">
        <v>9</v>
      </c>
      <c r="C11" s="310"/>
      <c r="D11" s="310"/>
      <c r="E11" s="304">
        <v>19421.238747999996</v>
      </c>
      <c r="F11" s="304">
        <v>35678.627223000003</v>
      </c>
      <c r="G11" s="305">
        <v>-0.45566182727231674</v>
      </c>
      <c r="H11" s="43"/>
      <c r="I11" s="44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4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6.5" x14ac:dyDescent="0.3">
      <c r="A22" s="1"/>
      <c r="B22" s="263"/>
      <c r="C22" s="46">
        <v>2025</v>
      </c>
      <c r="D22" s="46">
        <v>2024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7.25" thickBot="1" x14ac:dyDescent="0.35">
      <c r="A23" s="1"/>
      <c r="B23" s="264"/>
      <c r="C23" s="47" t="s">
        <v>150</v>
      </c>
      <c r="D23" s="47" t="s">
        <v>150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36.75" customHeight="1" thickBot="1" x14ac:dyDescent="0.35">
      <c r="A24" s="1"/>
      <c r="B24" s="48" t="s">
        <v>10</v>
      </c>
      <c r="C24" s="311">
        <v>806.26394503899996</v>
      </c>
      <c r="D24" s="311">
        <v>711.72823025799994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5.25" customHeight="1" thickBot="1" x14ac:dyDescent="0.35">
      <c r="A25" s="1"/>
      <c r="B25" s="48" t="s">
        <v>11</v>
      </c>
      <c r="C25" s="312">
        <v>105.87807019499999</v>
      </c>
      <c r="D25" s="311">
        <v>115.57992278500001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7.25" thickBot="1" x14ac:dyDescent="0.35">
      <c r="A26" s="1"/>
      <c r="B26" s="51" t="s">
        <v>3</v>
      </c>
      <c r="C26" s="49">
        <v>912.14201523399993</v>
      </c>
      <c r="D26" s="49">
        <v>827.30815304299995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</sheetData>
  <mergeCells count="3">
    <mergeCell ref="E4:F4"/>
    <mergeCell ref="B5:C5"/>
    <mergeCell ref="B22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A2D9-E9B8-499D-8520-1731E0E6505F}">
  <sheetPr>
    <tabColor theme="9" tint="0.59999389629810485"/>
    <pageSetUpPr fitToPage="1"/>
  </sheetPr>
  <dimension ref="A1:M43"/>
  <sheetViews>
    <sheetView zoomScale="85" zoomScaleNormal="85" workbookViewId="0">
      <selection activeCell="E34" sqref="E34"/>
    </sheetView>
  </sheetViews>
  <sheetFormatPr defaultRowHeight="15" x14ac:dyDescent="0.25"/>
  <cols>
    <col min="1" max="1" width="3.28515625" customWidth="1"/>
    <col min="2" max="2" width="74.5703125" style="4" customWidth="1"/>
    <col min="3" max="3" width="15.28515625" style="5" customWidth="1"/>
    <col min="4" max="4" width="15.28515625" customWidth="1"/>
    <col min="5" max="5" width="11.7109375" customWidth="1"/>
    <col min="6" max="6" width="2.28515625" style="1" customWidth="1"/>
    <col min="7" max="13" width="9.140625" style="1"/>
  </cols>
  <sheetData>
    <row r="1" spans="1:7" s="1" customFormat="1" x14ac:dyDescent="0.25">
      <c r="B1" s="53"/>
      <c r="C1" s="52"/>
    </row>
    <row r="2" spans="1:7" s="1" customFormat="1" x14ac:dyDescent="0.25">
      <c r="B2" s="53"/>
      <c r="C2" s="52"/>
    </row>
    <row r="3" spans="1:7" s="1" customFormat="1" ht="15.75" thickBot="1" x14ac:dyDescent="0.3">
      <c r="B3" s="53"/>
      <c r="C3" s="52"/>
    </row>
    <row r="4" spans="1:7" ht="21.75" customHeight="1" x14ac:dyDescent="0.3">
      <c r="A4" s="54"/>
      <c r="B4" s="265" t="s">
        <v>12</v>
      </c>
      <c r="C4" s="266"/>
      <c r="D4" s="266"/>
      <c r="E4" s="267"/>
      <c r="F4" s="55"/>
    </row>
    <row r="5" spans="1:7" ht="22.5" customHeight="1" thickBot="1" x14ac:dyDescent="0.35">
      <c r="A5" s="54"/>
      <c r="B5" s="268" t="s">
        <v>13</v>
      </c>
      <c r="C5" s="269"/>
      <c r="D5" s="269"/>
      <c r="E5" s="270"/>
      <c r="F5" s="55"/>
    </row>
    <row r="6" spans="1:7" ht="21.75" thickBot="1" x14ac:dyDescent="0.4">
      <c r="A6" s="56"/>
      <c r="B6" s="7"/>
      <c r="C6" s="271" t="s">
        <v>152</v>
      </c>
      <c r="D6" s="272"/>
      <c r="E6" s="57" t="s">
        <v>2</v>
      </c>
      <c r="F6" s="58"/>
    </row>
    <row r="7" spans="1:7" ht="21" x14ac:dyDescent="0.35">
      <c r="A7" s="59"/>
      <c r="B7" s="28" t="s">
        <v>14</v>
      </c>
      <c r="C7" s="88" t="s">
        <v>174</v>
      </c>
      <c r="D7" s="88" t="s">
        <v>131</v>
      </c>
      <c r="E7" s="60" t="s">
        <v>0</v>
      </c>
      <c r="F7" s="61"/>
    </row>
    <row r="8" spans="1:7" ht="28.5" customHeight="1" x14ac:dyDescent="0.3">
      <c r="A8" s="62"/>
      <c r="B8" s="63" t="s">
        <v>16</v>
      </c>
      <c r="C8" s="70">
        <v>76.414730305999996</v>
      </c>
      <c r="D8" s="89">
        <v>71.416823000000008</v>
      </c>
      <c r="E8" s="67">
        <v>6.9982212818399767E-2</v>
      </c>
      <c r="F8" s="65"/>
      <c r="G8" s="90"/>
    </row>
    <row r="9" spans="1:7" ht="28.5" customHeight="1" x14ac:dyDescent="0.3">
      <c r="A9" s="62"/>
      <c r="B9" s="63" t="s">
        <v>132</v>
      </c>
      <c r="C9" s="70">
        <v>16.229529331000002</v>
      </c>
      <c r="D9" s="66">
        <v>16.366816999999998</v>
      </c>
      <c r="E9" s="68">
        <v>-8.3881715668963353E-3</v>
      </c>
      <c r="F9" s="65"/>
    </row>
    <row r="10" spans="1:7" ht="28.5" customHeight="1" x14ac:dyDescent="0.3">
      <c r="A10" s="62"/>
      <c r="B10" s="63" t="s">
        <v>17</v>
      </c>
      <c r="C10" s="70">
        <v>3.5666498220000005</v>
      </c>
      <c r="D10" s="66">
        <v>4.5828980000000001</v>
      </c>
      <c r="E10" s="68">
        <v>-0.22174793722225536</v>
      </c>
      <c r="F10" s="65"/>
    </row>
    <row r="11" spans="1:7" ht="28.5" customHeight="1" x14ac:dyDescent="0.3">
      <c r="A11" s="62"/>
      <c r="B11" s="63" t="s">
        <v>133</v>
      </c>
      <c r="C11" s="70">
        <v>0.91747792099999992</v>
      </c>
      <c r="D11" s="70">
        <v>0.86612880000000003</v>
      </c>
      <c r="E11" s="68">
        <v>5.9285779436037557E-2</v>
      </c>
      <c r="F11" s="65"/>
    </row>
    <row r="12" spans="1:7" ht="28.5" customHeight="1" x14ac:dyDescent="0.3">
      <c r="A12" s="62"/>
      <c r="B12" s="63" t="s">
        <v>134</v>
      </c>
      <c r="C12" s="70">
        <v>36.277258756999998</v>
      </c>
      <c r="D12" s="66">
        <v>30.995201000000002</v>
      </c>
      <c r="E12" s="68">
        <v>0.17041534129751237</v>
      </c>
      <c r="F12" s="65"/>
    </row>
    <row r="13" spans="1:7" ht="28.5" customHeight="1" x14ac:dyDescent="0.3">
      <c r="A13" s="62"/>
      <c r="B13" s="63" t="s">
        <v>18</v>
      </c>
      <c r="C13" s="70">
        <v>51.886349228</v>
      </c>
      <c r="D13" s="66">
        <v>48.347660000000005</v>
      </c>
      <c r="E13" s="68">
        <v>7.3192564603953847E-2</v>
      </c>
      <c r="F13" s="65"/>
    </row>
    <row r="14" spans="1:7" ht="28.5" customHeight="1" x14ac:dyDescent="0.3">
      <c r="A14" s="62"/>
      <c r="B14" s="63" t="s">
        <v>135</v>
      </c>
      <c r="C14" s="70">
        <v>84.719099364999934</v>
      </c>
      <c r="D14" s="66">
        <v>77.957868000000005</v>
      </c>
      <c r="E14" s="68">
        <v>8.6729300562708167E-2</v>
      </c>
      <c r="F14" s="65"/>
    </row>
    <row r="15" spans="1:7" ht="28.5" customHeight="1" x14ac:dyDescent="0.3">
      <c r="A15" s="62"/>
      <c r="B15" s="63" t="s">
        <v>19</v>
      </c>
      <c r="C15" s="70">
        <v>96.695732958999997</v>
      </c>
      <c r="D15" s="66">
        <v>83.222442000000001</v>
      </c>
      <c r="E15" s="68">
        <v>0.16189492443636774</v>
      </c>
      <c r="F15" s="65"/>
    </row>
    <row r="16" spans="1:7" ht="47.25" customHeight="1" thickBot="1" x14ac:dyDescent="0.35">
      <c r="A16" s="62"/>
      <c r="B16" s="63" t="s">
        <v>20</v>
      </c>
      <c r="C16" s="91">
        <v>13.765443235999999</v>
      </c>
      <c r="D16" s="72">
        <v>11.241006</v>
      </c>
      <c r="E16" s="73">
        <v>0.22457396037329744</v>
      </c>
      <c r="F16" s="69"/>
    </row>
    <row r="17" spans="1:6" ht="22.5" customHeight="1" thickBot="1" x14ac:dyDescent="0.35">
      <c r="A17" s="62"/>
      <c r="B17" s="75" t="s">
        <v>10</v>
      </c>
      <c r="C17" s="92">
        <v>380.47227092499998</v>
      </c>
      <c r="D17" s="92">
        <v>344.99684380000008</v>
      </c>
      <c r="E17" s="76">
        <v>0.10282826571470184</v>
      </c>
      <c r="F17" s="65"/>
    </row>
    <row r="18" spans="1:6" ht="22.5" customHeight="1" thickBot="1" x14ac:dyDescent="0.35">
      <c r="A18" s="62"/>
      <c r="B18" s="75" t="s">
        <v>136</v>
      </c>
      <c r="C18" s="93">
        <v>54.003857379000003</v>
      </c>
      <c r="D18" s="78">
        <v>59.863781000000003</v>
      </c>
      <c r="E18" s="76">
        <v>-9.7887629600275333E-2</v>
      </c>
      <c r="F18" s="65"/>
    </row>
    <row r="19" spans="1:6" ht="22.5" customHeight="1" thickBot="1" x14ac:dyDescent="0.35">
      <c r="A19" s="54"/>
      <c r="B19" s="75" t="s">
        <v>15</v>
      </c>
      <c r="C19" s="313">
        <v>434.47612830399999</v>
      </c>
      <c r="D19" s="313">
        <v>404.8606248000001</v>
      </c>
      <c r="E19" s="76">
        <v>7.3149873536429627E-2</v>
      </c>
      <c r="F19" s="65"/>
    </row>
    <row r="20" spans="1:6" s="1" customFormat="1" ht="20.25" customHeight="1" x14ac:dyDescent="0.3">
      <c r="A20" s="79"/>
      <c r="B20" s="94" t="s">
        <v>180</v>
      </c>
      <c r="C20" s="314"/>
      <c r="D20" s="315"/>
      <c r="E20" s="95"/>
    </row>
    <row r="21" spans="1:6" s="1" customFormat="1" ht="5.25" customHeight="1" thickBot="1" x14ac:dyDescent="0.35">
      <c r="A21" s="79"/>
      <c r="B21" s="80"/>
      <c r="C21" s="96"/>
      <c r="D21" s="81"/>
      <c r="E21" s="82"/>
    </row>
    <row r="22" spans="1:6" s="1" customFormat="1" x14ac:dyDescent="0.25">
      <c r="B22" s="53"/>
      <c r="C22" s="52"/>
    </row>
    <row r="23" spans="1:6" s="1" customFormat="1" x14ac:dyDescent="0.25">
      <c r="B23" s="53"/>
      <c r="C23" s="52"/>
    </row>
    <row r="24" spans="1:6" s="1" customFormat="1" x14ac:dyDescent="0.25">
      <c r="B24" s="53"/>
      <c r="C24" s="52"/>
    </row>
    <row r="25" spans="1:6" s="1" customFormat="1" x14ac:dyDescent="0.25">
      <c r="B25" s="53"/>
      <c r="C25" s="52"/>
    </row>
    <row r="26" spans="1:6" s="1" customFormat="1" x14ac:dyDescent="0.25">
      <c r="B26" s="53"/>
      <c r="C26" s="52"/>
    </row>
    <row r="27" spans="1:6" s="1" customFormat="1" x14ac:dyDescent="0.25">
      <c r="B27" s="53"/>
      <c r="C27" s="52"/>
    </row>
    <row r="28" spans="1:6" s="1" customFormat="1" x14ac:dyDescent="0.25">
      <c r="B28" s="53"/>
      <c r="C28" s="52"/>
    </row>
    <row r="29" spans="1:6" s="1" customFormat="1" x14ac:dyDescent="0.25">
      <c r="B29" s="53"/>
      <c r="C29" s="52"/>
    </row>
    <row r="30" spans="1:6" s="1" customFormat="1" x14ac:dyDescent="0.25">
      <c r="B30" s="53"/>
      <c r="C30" s="52"/>
    </row>
    <row r="31" spans="1:6" s="1" customFormat="1" x14ac:dyDescent="0.25">
      <c r="B31" s="53"/>
      <c r="C31" s="52"/>
    </row>
    <row r="32" spans="1:6" s="1" customFormat="1" x14ac:dyDescent="0.25">
      <c r="B32" s="53"/>
      <c r="C32" s="52"/>
    </row>
    <row r="33" spans="2:3" s="1" customFormat="1" x14ac:dyDescent="0.25">
      <c r="B33" s="53"/>
      <c r="C33" s="52"/>
    </row>
    <row r="34" spans="2:3" s="1" customFormat="1" x14ac:dyDescent="0.25">
      <c r="B34" s="53"/>
      <c r="C34" s="52"/>
    </row>
    <row r="35" spans="2:3" s="1" customFormat="1" x14ac:dyDescent="0.25">
      <c r="B35" s="53"/>
      <c r="C35" s="52"/>
    </row>
    <row r="36" spans="2:3" s="1" customFormat="1" x14ac:dyDescent="0.25">
      <c r="B36" s="53"/>
      <c r="C36" s="52"/>
    </row>
    <row r="37" spans="2:3" s="1" customFormat="1" x14ac:dyDescent="0.25">
      <c r="B37" s="53"/>
      <c r="C37" s="52"/>
    </row>
    <row r="38" spans="2:3" s="1" customFormat="1" x14ac:dyDescent="0.25">
      <c r="B38" s="53"/>
      <c r="C38" s="52"/>
    </row>
    <row r="39" spans="2:3" s="1" customFormat="1" x14ac:dyDescent="0.25">
      <c r="B39" s="53"/>
      <c r="C39" s="52"/>
    </row>
    <row r="40" spans="2:3" s="1" customFormat="1" x14ac:dyDescent="0.25">
      <c r="B40" s="53"/>
      <c r="C40" s="52"/>
    </row>
    <row r="41" spans="2:3" s="1" customFormat="1" x14ac:dyDescent="0.25">
      <c r="B41" s="53"/>
      <c r="C41" s="52"/>
    </row>
    <row r="42" spans="2:3" s="1" customFormat="1" x14ac:dyDescent="0.25">
      <c r="B42" s="53"/>
      <c r="C42" s="52"/>
    </row>
    <row r="43" spans="2:3" s="1" customFormat="1" x14ac:dyDescent="0.25">
      <c r="B43" s="53"/>
      <c r="C43" s="52"/>
    </row>
  </sheetData>
  <mergeCells count="3">
    <mergeCell ref="B4:E4"/>
    <mergeCell ref="B5:E5"/>
    <mergeCell ref="C6:D6"/>
  </mergeCells>
  <printOptions horizontalCentered="1" verticalCentered="1" gridLines="1"/>
  <pageMargins left="0" right="0" top="0.75" bottom="0.75" header="0.3" footer="0.3"/>
  <pageSetup paperSize="5" scale="62" orientation="landscape" r:id="rId1"/>
  <ignoredErrors>
    <ignoredError sqref="C7:D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ECC3-F15A-4B49-8DBD-79276032E5C7}">
  <sheetPr>
    <tabColor theme="9" tint="0.59999389629810485"/>
    <pageSetUpPr fitToPage="1"/>
  </sheetPr>
  <dimension ref="A1:V43"/>
  <sheetViews>
    <sheetView zoomScale="85" zoomScaleNormal="85" workbookViewId="0">
      <selection activeCell="E34" sqref="E34"/>
    </sheetView>
  </sheetViews>
  <sheetFormatPr defaultRowHeight="15" x14ac:dyDescent="0.25"/>
  <cols>
    <col min="1" max="1" width="3.28515625" customWidth="1"/>
    <col min="2" max="2" width="72" style="4" customWidth="1"/>
    <col min="3" max="4" width="15.140625" customWidth="1"/>
    <col min="5" max="5" width="11.7109375" customWidth="1"/>
    <col min="6" max="6" width="9.7109375" style="1" customWidth="1"/>
    <col min="7" max="8" width="9.140625" style="1"/>
    <col min="9" max="9" width="19" style="1" customWidth="1"/>
    <col min="10" max="11" width="13" style="1" customWidth="1"/>
    <col min="12" max="22" width="9.140625" style="1"/>
  </cols>
  <sheetData>
    <row r="1" spans="1:6" s="79" customFormat="1" x14ac:dyDescent="0.25">
      <c r="B1" s="250"/>
    </row>
    <row r="2" spans="1:6" s="1" customFormat="1" x14ac:dyDescent="0.25">
      <c r="B2" s="53"/>
    </row>
    <row r="3" spans="1:6" s="1" customFormat="1" ht="15.75" thickBot="1" x14ac:dyDescent="0.3">
      <c r="B3" s="53"/>
    </row>
    <row r="4" spans="1:6" ht="21.75" customHeight="1" x14ac:dyDescent="0.3">
      <c r="A4" s="54"/>
      <c r="B4" s="265" t="s">
        <v>178</v>
      </c>
      <c r="C4" s="266"/>
      <c r="D4" s="266"/>
      <c r="E4" s="267"/>
      <c r="F4" s="55"/>
    </row>
    <row r="5" spans="1:6" ht="22.5" customHeight="1" thickBot="1" x14ac:dyDescent="0.35">
      <c r="A5" s="54"/>
      <c r="B5" s="268" t="s">
        <v>13</v>
      </c>
      <c r="C5" s="269"/>
      <c r="D5" s="269"/>
      <c r="E5" s="270"/>
      <c r="F5" s="55"/>
    </row>
    <row r="6" spans="1:6" ht="21.75" customHeight="1" thickBot="1" x14ac:dyDescent="0.4">
      <c r="A6" s="56"/>
      <c r="B6" s="7"/>
      <c r="C6" s="273" t="s">
        <v>151</v>
      </c>
      <c r="D6" s="274"/>
      <c r="E6" s="57" t="s">
        <v>2</v>
      </c>
      <c r="F6" s="58"/>
    </row>
    <row r="7" spans="1:6" ht="21" x14ac:dyDescent="0.35">
      <c r="A7" s="59"/>
      <c r="B7" s="28" t="s">
        <v>14</v>
      </c>
      <c r="C7" s="242" t="s">
        <v>174</v>
      </c>
      <c r="D7" s="242" t="s">
        <v>131</v>
      </c>
      <c r="E7" s="60" t="s">
        <v>0</v>
      </c>
      <c r="F7" s="61"/>
    </row>
    <row r="8" spans="1:6" ht="28.5" customHeight="1" x14ac:dyDescent="0.3">
      <c r="A8" s="62"/>
      <c r="B8" s="63" t="s">
        <v>16</v>
      </c>
      <c r="C8" s="70">
        <v>167.14120393100004</v>
      </c>
      <c r="D8" s="70">
        <v>145.13186129000002</v>
      </c>
      <c r="E8" s="244">
        <v>0.15165066061559923</v>
      </c>
      <c r="F8" s="65"/>
    </row>
    <row r="9" spans="1:6" ht="27.75" customHeight="1" x14ac:dyDescent="0.3">
      <c r="A9" s="62"/>
      <c r="B9" s="63" t="s">
        <v>132</v>
      </c>
      <c r="C9" s="70">
        <v>36.475800709000005</v>
      </c>
      <c r="D9" s="70">
        <v>31.012314664999998</v>
      </c>
      <c r="E9" s="245">
        <v>0.17617150164434547</v>
      </c>
      <c r="F9" s="65"/>
    </row>
    <row r="10" spans="1:6" ht="27.75" customHeight="1" x14ac:dyDescent="0.3">
      <c r="A10" s="62"/>
      <c r="B10" s="63" t="s">
        <v>17</v>
      </c>
      <c r="C10" s="70">
        <v>8.9776191999999995</v>
      </c>
      <c r="D10" s="70">
        <v>8.7405501639999983</v>
      </c>
      <c r="E10" s="245">
        <v>2.7122896333965966E-2</v>
      </c>
      <c r="F10" s="65"/>
    </row>
    <row r="11" spans="1:6" ht="27.75" customHeight="1" x14ac:dyDescent="0.3">
      <c r="A11" s="62"/>
      <c r="B11" s="63" t="s">
        <v>133</v>
      </c>
      <c r="C11" s="70">
        <v>1.7489045719999998</v>
      </c>
      <c r="D11" s="70">
        <v>1.6704860340000003</v>
      </c>
      <c r="E11" s="245">
        <v>4.6943546012309566E-2</v>
      </c>
      <c r="F11" s="65"/>
    </row>
    <row r="12" spans="1:6" ht="27.75" customHeight="1" x14ac:dyDescent="0.3">
      <c r="A12" s="62"/>
      <c r="B12" s="63" t="s">
        <v>134</v>
      </c>
      <c r="C12" s="70">
        <v>76.487196332000039</v>
      </c>
      <c r="D12" s="70">
        <v>62.063707582999982</v>
      </c>
      <c r="E12" s="245">
        <v>0.23239811655968212</v>
      </c>
      <c r="F12" s="65"/>
    </row>
    <row r="13" spans="1:6" ht="27.75" customHeight="1" x14ac:dyDescent="0.3">
      <c r="A13" s="62"/>
      <c r="B13" s="63" t="s">
        <v>18</v>
      </c>
      <c r="C13" s="70">
        <v>110.15710523499999</v>
      </c>
      <c r="D13" s="70">
        <v>96.215482704000038</v>
      </c>
      <c r="E13" s="245">
        <v>0.14489999051286104</v>
      </c>
      <c r="F13" s="65"/>
    </row>
    <row r="14" spans="1:6" ht="27.75" customHeight="1" x14ac:dyDescent="0.3">
      <c r="A14" s="62"/>
      <c r="B14" s="63" t="s">
        <v>135</v>
      </c>
      <c r="C14" s="70">
        <v>178.57834940299989</v>
      </c>
      <c r="D14" s="70">
        <v>169.40776709799985</v>
      </c>
      <c r="E14" s="245">
        <v>5.4133186819557068E-2</v>
      </c>
      <c r="F14" s="65"/>
    </row>
    <row r="15" spans="1:6" ht="27.75" customHeight="1" x14ac:dyDescent="0.3">
      <c r="A15" s="62"/>
      <c r="B15" s="63" t="s">
        <v>19</v>
      </c>
      <c r="C15" s="70">
        <v>196.50539041799999</v>
      </c>
      <c r="D15" s="70">
        <v>160.28990406300005</v>
      </c>
      <c r="E15" s="246">
        <v>0.22593741363003045</v>
      </c>
      <c r="F15" s="249"/>
    </row>
    <row r="16" spans="1:6" ht="42.75" customHeight="1" thickBot="1" x14ac:dyDescent="0.35">
      <c r="A16" s="62"/>
      <c r="B16" s="63" t="s">
        <v>20</v>
      </c>
      <c r="C16" s="243">
        <v>30.192375239</v>
      </c>
      <c r="D16" s="243">
        <v>37.196156657000003</v>
      </c>
      <c r="E16" s="247">
        <v>-0.18829314766535027</v>
      </c>
      <c r="F16" s="69"/>
    </row>
    <row r="17" spans="1:22" ht="23.25" customHeight="1" thickBot="1" x14ac:dyDescent="0.35">
      <c r="A17" s="62"/>
      <c r="B17" s="75" t="s">
        <v>10</v>
      </c>
      <c r="C17" s="71">
        <v>806.26394503899996</v>
      </c>
      <c r="D17" s="71">
        <v>711.72823025799983</v>
      </c>
      <c r="E17" s="248">
        <v>0.13282557971141759</v>
      </c>
      <c r="F17" s="65"/>
    </row>
    <row r="18" spans="1:22" ht="25.5" customHeight="1" thickBot="1" x14ac:dyDescent="0.35">
      <c r="A18" s="62"/>
      <c r="B18" s="75" t="s">
        <v>136</v>
      </c>
      <c r="C18" s="64">
        <v>105.87807019499999</v>
      </c>
      <c r="D18" s="64">
        <v>115.57992278500001</v>
      </c>
      <c r="E18" s="74">
        <v>-8.3940639137190395E-2</v>
      </c>
      <c r="F18" s="65"/>
    </row>
    <row r="19" spans="1:22" ht="22.5" customHeight="1" thickBot="1" x14ac:dyDescent="0.4">
      <c r="A19" s="54"/>
      <c r="B19" s="75" t="s">
        <v>15</v>
      </c>
      <c r="C19" s="77">
        <v>912.14201523399993</v>
      </c>
      <c r="D19" s="77">
        <v>827.30815304299983</v>
      </c>
      <c r="E19" s="248">
        <v>0.10254203573235039</v>
      </c>
      <c r="F19" s="65"/>
    </row>
    <row r="20" spans="1:22" s="1" customFormat="1" ht="21.75" customHeight="1" thickBot="1" x14ac:dyDescent="0.35">
      <c r="A20" s="79"/>
      <c r="B20" s="201" t="s">
        <v>154</v>
      </c>
      <c r="C20" s="81"/>
      <c r="D20" s="81"/>
      <c r="E20" s="82"/>
    </row>
    <row r="21" spans="1:22" s="1" customFormat="1" ht="22.5" customHeight="1" x14ac:dyDescent="0.3">
      <c r="A21" s="79"/>
      <c r="B21" s="83"/>
      <c r="C21" s="79"/>
      <c r="D21" s="79"/>
      <c r="E21" s="79"/>
    </row>
    <row r="22" spans="1:22" s="79" customFormat="1" ht="16.5" x14ac:dyDescent="0.3">
      <c r="B22" s="250"/>
      <c r="I22" s="316"/>
      <c r="J22" s="317"/>
      <c r="K22" s="317"/>
    </row>
    <row r="23" spans="1:22" s="79" customFormat="1" ht="16.5" x14ac:dyDescent="0.3">
      <c r="B23" s="250"/>
      <c r="C23" s="251"/>
      <c r="D23" s="251"/>
      <c r="I23" s="316"/>
      <c r="J23" s="317"/>
      <c r="K23" s="317"/>
    </row>
    <row r="24" spans="1:22" s="79" customFormat="1" ht="16.5" x14ac:dyDescent="0.3">
      <c r="B24" s="250"/>
      <c r="C24" s="251"/>
      <c r="D24" s="251"/>
      <c r="I24" s="55"/>
      <c r="J24" s="318"/>
      <c r="K24" s="318"/>
    </row>
    <row r="25" spans="1:22" s="8" customFormat="1" ht="16.5" x14ac:dyDescent="0.3">
      <c r="B25" s="87"/>
      <c r="C25" s="29"/>
      <c r="D25" s="29"/>
      <c r="F25" s="79"/>
      <c r="G25" s="79"/>
      <c r="H25" s="79"/>
      <c r="I25" s="55"/>
      <c r="J25" s="320"/>
      <c r="K25" s="320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  <row r="26" spans="1:22" s="8" customFormat="1" ht="26.25" customHeight="1" x14ac:dyDescent="0.3">
      <c r="B26" s="87"/>
      <c r="F26" s="79"/>
      <c r="G26" s="79"/>
      <c r="H26" s="79"/>
      <c r="I26" s="319"/>
      <c r="J26" s="318"/>
      <c r="K26" s="318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</row>
    <row r="27" spans="1:22" s="8" customFormat="1" x14ac:dyDescent="0.25">
      <c r="B27" s="8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</row>
    <row r="28" spans="1:22" s="8" customFormat="1" x14ac:dyDescent="0.25">
      <c r="B28" s="87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</row>
    <row r="29" spans="1:22" s="8" customFormat="1" x14ac:dyDescent="0.25">
      <c r="B29" s="87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</row>
    <row r="30" spans="1:22" s="8" customFormat="1" ht="16.5" x14ac:dyDescent="0.3">
      <c r="B30" s="87"/>
      <c r="C30" s="84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</row>
    <row r="31" spans="1:22" s="8" customFormat="1" ht="16.5" x14ac:dyDescent="0.3">
      <c r="B31" s="87"/>
      <c r="C31" s="84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2" s="8" customFormat="1" ht="16.5" x14ac:dyDescent="0.3">
      <c r="B32" s="87"/>
      <c r="C32" s="85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2:22" s="8" customFormat="1" ht="16.5" x14ac:dyDescent="0.3">
      <c r="B33" s="87"/>
      <c r="C33" s="86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</row>
    <row r="34" spans="2:22" s="8" customFormat="1" ht="16.5" x14ac:dyDescent="0.3">
      <c r="B34" s="87"/>
      <c r="C34" s="85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2:22" s="8" customFormat="1" x14ac:dyDescent="0.25">
      <c r="B35" s="87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2:22" s="8" customFormat="1" x14ac:dyDescent="0.25">
      <c r="B36" s="8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2:22" s="8" customFormat="1" x14ac:dyDescent="0.25">
      <c r="B37" s="87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2:22" s="8" customFormat="1" x14ac:dyDescent="0.25">
      <c r="B38" s="87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2:22" s="8" customFormat="1" x14ac:dyDescent="0.25">
      <c r="B39" s="87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2:22" s="8" customFormat="1" x14ac:dyDescent="0.25">
      <c r="B40" s="87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2:22" s="8" customFormat="1" x14ac:dyDescent="0.25">
      <c r="B41" s="87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</row>
    <row r="42" spans="2:22" x14ac:dyDescent="0.25">
      <c r="D42" s="1"/>
      <c r="E42" s="1"/>
    </row>
    <row r="43" spans="2:22" x14ac:dyDescent="0.25">
      <c r="D43" s="1"/>
      <c r="E43" s="1"/>
    </row>
  </sheetData>
  <mergeCells count="4">
    <mergeCell ref="I22:I23"/>
    <mergeCell ref="C6:D6"/>
    <mergeCell ref="B4:E4"/>
    <mergeCell ref="B5:E5"/>
  </mergeCells>
  <printOptions horizontalCentered="1" verticalCentered="1" gridLines="1"/>
  <pageMargins left="0" right="0" top="0.75" bottom="0.75" header="0.3" footer="0.3"/>
  <pageSetup paperSize="5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8975-59B8-4B76-A1E8-6648FEBFD6EC}">
  <sheetPr>
    <tabColor theme="9" tint="0.59999389629810485"/>
  </sheetPr>
  <dimension ref="A1:AG112"/>
  <sheetViews>
    <sheetView zoomScale="90" zoomScaleNormal="90" workbookViewId="0">
      <pane ySplit="6" topLeftCell="A7" activePane="bottomLeft" state="frozen"/>
      <selection activeCell="E34" sqref="E34"/>
      <selection pane="bottomLeft" activeCell="E34" sqref="E34"/>
    </sheetView>
  </sheetViews>
  <sheetFormatPr defaultColWidth="9.140625" defaultRowHeight="12.75" x14ac:dyDescent="0.2"/>
  <cols>
    <col min="1" max="1" width="10.7109375" style="225" customWidth="1"/>
    <col min="2" max="2" width="11.28515625" style="9" customWidth="1"/>
    <col min="3" max="3" width="20.7109375" style="9" customWidth="1"/>
    <col min="4" max="5" width="17.42578125" style="9" customWidth="1"/>
    <col min="6" max="6" width="13.140625" style="9" customWidth="1"/>
    <col min="7" max="11" width="9.140625" style="226"/>
    <col min="12" max="12" width="0" style="226" hidden="1" customWidth="1"/>
    <col min="13" max="13" width="9.28515625" style="226" bestFit="1" customWidth="1"/>
    <col min="14" max="14" width="11.28515625" style="226" bestFit="1" customWidth="1"/>
    <col min="15" max="15" width="9.140625" style="226"/>
    <col min="16" max="16" width="11.28515625" style="226" bestFit="1" customWidth="1"/>
    <col min="17" max="33" width="9.140625" style="226"/>
    <col min="34" max="16384" width="9.140625" style="22"/>
  </cols>
  <sheetData>
    <row r="1" spans="1:12" s="101" customFormat="1" ht="14.25" x14ac:dyDescent="0.2">
      <c r="A1" s="223"/>
      <c r="L1" s="101">
        <v>1000</v>
      </c>
    </row>
    <row r="2" spans="1:12" s="101" customFormat="1" ht="14.25" x14ac:dyDescent="0.2">
      <c r="A2" s="223"/>
    </row>
    <row r="3" spans="1:12" s="101" customFormat="1" ht="14.25" customHeight="1" thickBot="1" x14ac:dyDescent="0.25">
      <c r="A3" s="223"/>
    </row>
    <row r="4" spans="1:12" ht="19.5" customHeight="1" x14ac:dyDescent="0.3">
      <c r="B4" s="265" t="s">
        <v>155</v>
      </c>
      <c r="C4" s="266"/>
      <c r="D4" s="266"/>
      <c r="E4" s="266"/>
      <c r="F4" s="266"/>
      <c r="G4" s="224"/>
      <c r="H4" s="225"/>
      <c r="I4" s="225"/>
    </row>
    <row r="5" spans="1:12" ht="19.5" thickBot="1" x14ac:dyDescent="0.35">
      <c r="A5" s="10"/>
      <c r="B5" s="275" t="s">
        <v>152</v>
      </c>
      <c r="C5" s="276"/>
      <c r="D5" s="276"/>
      <c r="E5" s="276"/>
      <c r="F5" s="277"/>
      <c r="G5" s="225"/>
      <c r="H5" s="225"/>
      <c r="I5" s="225"/>
    </row>
    <row r="6" spans="1:12" ht="21" customHeight="1" thickBot="1" x14ac:dyDescent="0.35">
      <c r="A6" s="10"/>
      <c r="B6" s="11"/>
      <c r="C6" s="12" t="s">
        <v>21</v>
      </c>
      <c r="D6" s="102">
        <v>2025</v>
      </c>
      <c r="E6" s="102">
        <v>2024</v>
      </c>
      <c r="F6" s="13" t="s">
        <v>156</v>
      </c>
    </row>
    <row r="7" spans="1:12" ht="12.75" customHeight="1" x14ac:dyDescent="0.3">
      <c r="A7" s="10"/>
      <c r="B7" s="14"/>
      <c r="C7" s="10"/>
      <c r="D7" s="15"/>
      <c r="E7" s="15"/>
      <c r="F7" s="16"/>
    </row>
    <row r="8" spans="1:12" s="226" customFormat="1" ht="20.25" customHeight="1" x14ac:dyDescent="0.3">
      <c r="A8" s="10"/>
      <c r="B8" s="14" t="s">
        <v>22</v>
      </c>
      <c r="C8" s="10"/>
      <c r="D8" s="17">
        <v>354.64293631099997</v>
      </c>
      <c r="E8" s="17">
        <v>312.91919851200004</v>
      </c>
      <c r="F8" s="18">
        <f>IFERROR(D8/E8-1,"-")</f>
        <v>0.13333709787512404</v>
      </c>
      <c r="G8" s="227"/>
      <c r="H8" s="227"/>
      <c r="I8" s="227"/>
      <c r="K8" s="225"/>
    </row>
    <row r="9" spans="1:12" s="226" customFormat="1" ht="20.25" customHeight="1" x14ac:dyDescent="0.3">
      <c r="A9" s="10"/>
      <c r="B9" s="14" t="s">
        <v>23</v>
      </c>
      <c r="C9" s="10"/>
      <c r="D9" s="17">
        <v>16.489294895</v>
      </c>
      <c r="E9" s="17">
        <v>16.807970625999999</v>
      </c>
      <c r="F9" s="18">
        <f t="shared" ref="F9:F19" si="0">IFERROR(D9/E9-1,"-")</f>
        <v>-1.8959798186881871E-2</v>
      </c>
      <c r="G9" s="227"/>
      <c r="H9" s="227"/>
      <c r="I9" s="227"/>
      <c r="K9" s="225"/>
    </row>
    <row r="10" spans="1:12" s="226" customFormat="1" ht="20.25" customHeight="1" x14ac:dyDescent="0.3">
      <c r="A10" s="10"/>
      <c r="B10" s="14" t="s">
        <v>24</v>
      </c>
      <c r="C10" s="10"/>
      <c r="D10" s="17">
        <v>4.5902016469999998</v>
      </c>
      <c r="E10" s="17">
        <v>3.529131354</v>
      </c>
      <c r="F10" s="18">
        <f t="shared" si="0"/>
        <v>0.30066047040084176</v>
      </c>
      <c r="G10" s="227"/>
      <c r="H10" s="227"/>
      <c r="I10" s="227"/>
      <c r="K10" s="225"/>
    </row>
    <row r="11" spans="1:12" s="226" customFormat="1" ht="20.25" customHeight="1" x14ac:dyDescent="0.3">
      <c r="A11" s="10"/>
      <c r="B11" s="14" t="s">
        <v>25</v>
      </c>
      <c r="C11" s="10"/>
      <c r="D11" s="17">
        <v>9.9515909340000004</v>
      </c>
      <c r="E11" s="17">
        <v>7.1866493240000002</v>
      </c>
      <c r="F11" s="18">
        <f t="shared" si="0"/>
        <v>0.38473306339943525</v>
      </c>
      <c r="G11" s="227"/>
      <c r="H11" s="227"/>
      <c r="I11" s="227"/>
      <c r="K11" s="225"/>
    </row>
    <row r="12" spans="1:12" s="226" customFormat="1" ht="20.25" customHeight="1" x14ac:dyDescent="0.3">
      <c r="A12" s="10"/>
      <c r="B12" s="14" t="s">
        <v>26</v>
      </c>
      <c r="C12" s="10"/>
      <c r="D12" s="17">
        <v>1.6429752260000001</v>
      </c>
      <c r="E12" s="17">
        <v>1.1254935049999999</v>
      </c>
      <c r="F12" s="18">
        <f t="shared" si="0"/>
        <v>0.45978205889335655</v>
      </c>
      <c r="G12" s="227"/>
      <c r="H12" s="227"/>
      <c r="I12" s="227"/>
      <c r="K12" s="225"/>
    </row>
    <row r="13" spans="1:12" s="226" customFormat="1" ht="20.25" customHeight="1" x14ac:dyDescent="0.3">
      <c r="A13" s="10"/>
      <c r="B13" s="14" t="s">
        <v>27</v>
      </c>
      <c r="C13" s="10"/>
      <c r="D13" s="17">
        <v>0.36465712099999997</v>
      </c>
      <c r="E13" s="17">
        <v>0.86169090800000003</v>
      </c>
      <c r="F13" s="18">
        <f t="shared" si="0"/>
        <v>-0.57681215199731461</v>
      </c>
      <c r="G13" s="227"/>
      <c r="H13" s="227"/>
      <c r="I13" s="227"/>
      <c r="K13" s="225"/>
    </row>
    <row r="14" spans="1:12" s="226" customFormat="1" ht="20.25" customHeight="1" x14ac:dyDescent="0.3">
      <c r="A14" s="10"/>
      <c r="B14" s="14" t="s">
        <v>28</v>
      </c>
      <c r="C14" s="10"/>
      <c r="D14" s="17">
        <v>2.3875994889999999</v>
      </c>
      <c r="E14" s="17">
        <v>2.6627700879999998</v>
      </c>
      <c r="F14" s="18">
        <f t="shared" si="0"/>
        <v>-0.10333997675581519</v>
      </c>
      <c r="G14" s="227"/>
      <c r="H14" s="227"/>
      <c r="I14" s="227"/>
      <c r="K14" s="225"/>
    </row>
    <row r="15" spans="1:12" s="226" customFormat="1" ht="20.25" customHeight="1" x14ac:dyDescent="0.3">
      <c r="A15" s="10"/>
      <c r="B15" s="14" t="s">
        <v>29</v>
      </c>
      <c r="C15" s="10"/>
      <c r="D15" s="17">
        <v>4.3079649560000002</v>
      </c>
      <c r="E15" s="17">
        <v>3.9284628179999999</v>
      </c>
      <c r="F15" s="18">
        <f t="shared" si="0"/>
        <v>9.6603214942277749E-2</v>
      </c>
      <c r="G15" s="227"/>
      <c r="H15" s="227"/>
      <c r="I15" s="227"/>
      <c r="K15" s="225"/>
    </row>
    <row r="16" spans="1:12" s="226" customFormat="1" ht="20.25" customHeight="1" x14ac:dyDescent="0.3">
      <c r="A16" s="10"/>
      <c r="B16" s="14" t="s">
        <v>30</v>
      </c>
      <c r="C16" s="10"/>
      <c r="D16" s="17">
        <v>2.0373685500000001</v>
      </c>
      <c r="E16" s="17">
        <v>2.371585096</v>
      </c>
      <c r="F16" s="18">
        <f t="shared" si="0"/>
        <v>-0.14092538638554508</v>
      </c>
      <c r="G16" s="227"/>
      <c r="H16" s="227"/>
      <c r="I16" s="227"/>
      <c r="K16" s="225"/>
    </row>
    <row r="17" spans="1:16" s="226" customFormat="1" ht="20.25" customHeight="1" x14ac:dyDescent="0.3">
      <c r="A17" s="10"/>
      <c r="B17" s="14" t="s">
        <v>31</v>
      </c>
      <c r="C17" s="10"/>
      <c r="D17" s="17">
        <v>2.108185288</v>
      </c>
      <c r="E17" s="17">
        <v>2.2462627319999999</v>
      </c>
      <c r="F17" s="18">
        <f t="shared" si="0"/>
        <v>-6.1469854809486191E-2</v>
      </c>
      <c r="G17" s="227"/>
      <c r="H17" s="227"/>
      <c r="I17" s="227"/>
      <c r="K17" s="225"/>
    </row>
    <row r="18" spans="1:16" s="226" customFormat="1" ht="20.25" customHeight="1" x14ac:dyDescent="0.3">
      <c r="A18" s="10"/>
      <c r="B18" s="14" t="s">
        <v>32</v>
      </c>
      <c r="C18" s="10"/>
      <c r="D18" s="17">
        <v>3.0599160400000001</v>
      </c>
      <c r="E18" s="17">
        <v>2.779349479</v>
      </c>
      <c r="F18" s="18">
        <f t="shared" si="0"/>
        <v>0.10094684497933204</v>
      </c>
      <c r="G18" s="227"/>
      <c r="H18" s="227"/>
      <c r="I18" s="227"/>
      <c r="K18" s="225"/>
      <c r="N18" s="227"/>
      <c r="P18" s="234"/>
    </row>
    <row r="19" spans="1:16" s="226" customFormat="1" ht="20.25" customHeight="1" x14ac:dyDescent="0.3">
      <c r="A19" s="10"/>
      <c r="B19" s="14" t="s">
        <v>33</v>
      </c>
      <c r="C19" s="10"/>
      <c r="D19" s="17">
        <v>32.893437349999942</v>
      </c>
      <c r="E19" s="17">
        <v>48.442058428999928</v>
      </c>
      <c r="F19" s="18">
        <f t="shared" si="0"/>
        <v>-0.32097358335400084</v>
      </c>
      <c r="G19" s="227"/>
      <c r="H19" s="227"/>
      <c r="I19" s="227"/>
      <c r="K19" s="225"/>
    </row>
    <row r="20" spans="1:16" s="226" customFormat="1" ht="6" customHeight="1" thickBot="1" x14ac:dyDescent="0.35">
      <c r="A20" s="10"/>
      <c r="B20" s="14"/>
      <c r="C20" s="10"/>
      <c r="D20" s="15"/>
      <c r="E20" s="103"/>
      <c r="F20" s="19"/>
      <c r="K20" s="225"/>
      <c r="N20" s="227"/>
    </row>
    <row r="21" spans="1:16" s="226" customFormat="1" ht="24" customHeight="1" thickBot="1" x14ac:dyDescent="0.35">
      <c r="A21" s="10"/>
      <c r="B21" s="20" t="s">
        <v>34</v>
      </c>
      <c r="C21" s="21"/>
      <c r="D21" s="235">
        <v>434.4761278069999</v>
      </c>
      <c r="E21" s="235">
        <v>404.86062287099998</v>
      </c>
      <c r="F21" s="104">
        <f>IFERROR(D21/E21-1,"-")</f>
        <v>7.3149877421979426E-2</v>
      </c>
      <c r="H21" s="228"/>
      <c r="K21" s="225"/>
      <c r="N21" s="234"/>
    </row>
    <row r="22" spans="1:16" s="225" customFormat="1" ht="18.75" x14ac:dyDescent="0.3">
      <c r="A22" s="10"/>
      <c r="B22" s="230"/>
      <c r="C22" s="10"/>
      <c r="D22" s="231"/>
      <c r="E22" s="231"/>
      <c r="F22" s="231"/>
    </row>
    <row r="23" spans="1:16" s="226" customFormat="1" ht="14.25" x14ac:dyDescent="0.2">
      <c r="A23" s="225"/>
      <c r="B23" s="232"/>
      <c r="D23" s="227"/>
      <c r="E23" s="227"/>
    </row>
    <row r="24" spans="1:16" s="226" customFormat="1" ht="14.25" x14ac:dyDescent="0.2">
      <c r="A24" s="225"/>
      <c r="B24" s="232"/>
    </row>
    <row r="25" spans="1:16" s="226" customFormat="1" ht="14.25" x14ac:dyDescent="0.2">
      <c r="A25" s="225"/>
      <c r="B25" s="232"/>
    </row>
    <row r="26" spans="1:16" s="226" customFormat="1" ht="14.25" x14ac:dyDescent="0.2">
      <c r="A26" s="225"/>
      <c r="B26" s="232"/>
    </row>
    <row r="27" spans="1:16" s="226" customFormat="1" ht="14.25" x14ac:dyDescent="0.2">
      <c r="A27" s="225"/>
      <c r="B27" s="232"/>
    </row>
    <row r="28" spans="1:16" s="226" customFormat="1" ht="14.25" x14ac:dyDescent="0.2">
      <c r="A28" s="225"/>
      <c r="B28" s="232"/>
    </row>
    <row r="29" spans="1:16" s="226" customFormat="1" ht="14.25" x14ac:dyDescent="0.2">
      <c r="A29" s="225"/>
      <c r="B29" s="232"/>
    </row>
    <row r="30" spans="1:16" s="226" customFormat="1" ht="14.25" x14ac:dyDescent="0.2">
      <c r="A30" s="225"/>
      <c r="B30" s="232"/>
    </row>
    <row r="31" spans="1:16" s="226" customFormat="1" ht="14.25" x14ac:dyDescent="0.2">
      <c r="A31" s="225"/>
      <c r="B31" s="232"/>
    </row>
    <row r="32" spans="1:16" s="226" customFormat="1" ht="14.25" x14ac:dyDescent="0.2">
      <c r="A32" s="225"/>
      <c r="B32" s="232"/>
    </row>
    <row r="33" spans="1:3" s="226" customFormat="1" ht="14.25" x14ac:dyDescent="0.2">
      <c r="A33" s="225"/>
      <c r="B33" s="232"/>
    </row>
    <row r="34" spans="1:3" s="226" customFormat="1" ht="14.25" x14ac:dyDescent="0.2">
      <c r="A34" s="225"/>
      <c r="B34" s="232"/>
    </row>
    <row r="35" spans="1:3" s="226" customFormat="1" ht="14.25" x14ac:dyDescent="0.2">
      <c r="A35" s="225"/>
      <c r="B35" s="232"/>
    </row>
    <row r="36" spans="1:3" s="226" customFormat="1" x14ac:dyDescent="0.2">
      <c r="A36" s="225"/>
    </row>
    <row r="37" spans="1:3" s="226" customFormat="1" x14ac:dyDescent="0.2">
      <c r="A37" s="225"/>
      <c r="B37" s="233"/>
    </row>
    <row r="38" spans="1:3" s="226" customFormat="1" x14ac:dyDescent="0.2">
      <c r="A38" s="229"/>
      <c r="B38" s="233"/>
      <c r="C38" s="233"/>
    </row>
    <row r="39" spans="1:3" s="226" customFormat="1" x14ac:dyDescent="0.2">
      <c r="A39" s="225"/>
    </row>
    <row r="40" spans="1:3" s="226" customFormat="1" x14ac:dyDescent="0.2">
      <c r="A40" s="225"/>
    </row>
    <row r="41" spans="1:3" s="226" customFormat="1" x14ac:dyDescent="0.2">
      <c r="A41" s="225"/>
    </row>
    <row r="42" spans="1:3" s="226" customFormat="1" x14ac:dyDescent="0.2">
      <c r="A42" s="225"/>
    </row>
    <row r="43" spans="1:3" s="226" customFormat="1" x14ac:dyDescent="0.2">
      <c r="A43" s="225"/>
    </row>
    <row r="44" spans="1:3" s="226" customFormat="1" x14ac:dyDescent="0.2">
      <c r="A44" s="225"/>
    </row>
    <row r="45" spans="1:3" s="226" customFormat="1" x14ac:dyDescent="0.2">
      <c r="A45" s="225"/>
    </row>
    <row r="46" spans="1:3" s="226" customFormat="1" x14ac:dyDescent="0.2">
      <c r="A46" s="225"/>
    </row>
    <row r="47" spans="1:3" s="226" customFormat="1" x14ac:dyDescent="0.2">
      <c r="A47" s="225"/>
    </row>
    <row r="48" spans="1:3" s="226" customFormat="1" x14ac:dyDescent="0.2">
      <c r="A48" s="225"/>
    </row>
    <row r="49" spans="1:5" s="226" customFormat="1" x14ac:dyDescent="0.2">
      <c r="A49" s="225"/>
    </row>
    <row r="50" spans="1:5" s="226" customFormat="1" x14ac:dyDescent="0.2">
      <c r="A50" s="225"/>
    </row>
    <row r="51" spans="1:5" s="226" customFormat="1" x14ac:dyDescent="0.2">
      <c r="A51" s="225"/>
    </row>
    <row r="52" spans="1:5" s="226" customFormat="1" x14ac:dyDescent="0.2">
      <c r="A52" s="225"/>
    </row>
    <row r="53" spans="1:5" s="226" customFormat="1" x14ac:dyDescent="0.2">
      <c r="A53" s="225"/>
    </row>
    <row r="54" spans="1:5" s="226" customFormat="1" x14ac:dyDescent="0.2">
      <c r="A54" s="225"/>
    </row>
    <row r="55" spans="1:5" s="226" customFormat="1" x14ac:dyDescent="0.2">
      <c r="A55" s="225"/>
    </row>
    <row r="56" spans="1:5" s="226" customFormat="1" x14ac:dyDescent="0.2">
      <c r="A56" s="225"/>
    </row>
    <row r="57" spans="1:5" s="226" customFormat="1" x14ac:dyDescent="0.2">
      <c r="A57" s="225"/>
    </row>
    <row r="58" spans="1:5" s="226" customFormat="1" x14ac:dyDescent="0.2">
      <c r="A58" s="225"/>
    </row>
    <row r="59" spans="1:5" s="226" customFormat="1" x14ac:dyDescent="0.2">
      <c r="A59" s="225"/>
    </row>
    <row r="60" spans="1:5" s="226" customFormat="1" x14ac:dyDescent="0.2">
      <c r="A60" s="225"/>
    </row>
    <row r="61" spans="1:5" s="226" customFormat="1" x14ac:dyDescent="0.2">
      <c r="A61" s="225"/>
    </row>
    <row r="62" spans="1:5" x14ac:dyDescent="0.2">
      <c r="E62" s="22"/>
    </row>
    <row r="63" spans="1:5" x14ac:dyDescent="0.2">
      <c r="E63" s="22"/>
    </row>
    <row r="64" spans="1:5" x14ac:dyDescent="0.2">
      <c r="E64" s="22"/>
    </row>
    <row r="65" spans="5:5" x14ac:dyDescent="0.2">
      <c r="E65" s="22"/>
    </row>
    <row r="66" spans="5:5" x14ac:dyDescent="0.2">
      <c r="E66" s="22"/>
    </row>
    <row r="67" spans="5:5" x14ac:dyDescent="0.2">
      <c r="E67" s="22"/>
    </row>
    <row r="68" spans="5:5" x14ac:dyDescent="0.2">
      <c r="E68" s="22"/>
    </row>
    <row r="69" spans="5:5" x14ac:dyDescent="0.2">
      <c r="E69" s="22"/>
    </row>
    <row r="70" spans="5:5" x14ac:dyDescent="0.2">
      <c r="E70" s="22"/>
    </row>
    <row r="71" spans="5:5" x14ac:dyDescent="0.2">
      <c r="E71" s="22"/>
    </row>
    <row r="72" spans="5:5" x14ac:dyDescent="0.2">
      <c r="E72" s="22"/>
    </row>
    <row r="73" spans="5:5" x14ac:dyDescent="0.2">
      <c r="E73" s="22"/>
    </row>
    <row r="74" spans="5:5" x14ac:dyDescent="0.2">
      <c r="E74" s="22"/>
    </row>
    <row r="75" spans="5:5" x14ac:dyDescent="0.2">
      <c r="E75" s="22"/>
    </row>
    <row r="76" spans="5:5" x14ac:dyDescent="0.2">
      <c r="E76" s="22"/>
    </row>
    <row r="77" spans="5:5" x14ac:dyDescent="0.2">
      <c r="E77" s="22"/>
    </row>
    <row r="78" spans="5:5" x14ac:dyDescent="0.2">
      <c r="E78" s="22"/>
    </row>
    <row r="79" spans="5:5" x14ac:dyDescent="0.2">
      <c r="E79" s="22"/>
    </row>
    <row r="80" spans="5:5" x14ac:dyDescent="0.2">
      <c r="E80" s="22"/>
    </row>
    <row r="81" spans="5:5" x14ac:dyDescent="0.2">
      <c r="E81" s="22"/>
    </row>
    <row r="82" spans="5:5" x14ac:dyDescent="0.2">
      <c r="E82" s="22"/>
    </row>
    <row r="83" spans="5:5" x14ac:dyDescent="0.2">
      <c r="E83" s="22"/>
    </row>
    <row r="84" spans="5:5" x14ac:dyDescent="0.2">
      <c r="E84" s="22"/>
    </row>
    <row r="85" spans="5:5" x14ac:dyDescent="0.2">
      <c r="E85" s="22"/>
    </row>
    <row r="86" spans="5:5" x14ac:dyDescent="0.2">
      <c r="E86" s="22"/>
    </row>
    <row r="87" spans="5:5" x14ac:dyDescent="0.2">
      <c r="E87" s="22"/>
    </row>
    <row r="88" spans="5:5" x14ac:dyDescent="0.2">
      <c r="E88" s="22"/>
    </row>
    <row r="89" spans="5:5" x14ac:dyDescent="0.2">
      <c r="E89" s="22"/>
    </row>
    <row r="90" spans="5:5" x14ac:dyDescent="0.2">
      <c r="E90" s="22"/>
    </row>
    <row r="91" spans="5:5" x14ac:dyDescent="0.2">
      <c r="E91" s="22"/>
    </row>
    <row r="92" spans="5:5" x14ac:dyDescent="0.2">
      <c r="E92" s="22"/>
    </row>
    <row r="93" spans="5:5" x14ac:dyDescent="0.2">
      <c r="E93" s="22"/>
    </row>
    <row r="94" spans="5:5" x14ac:dyDescent="0.2">
      <c r="E94" s="22"/>
    </row>
    <row r="95" spans="5:5" x14ac:dyDescent="0.2">
      <c r="E95" s="22"/>
    </row>
    <row r="96" spans="5:5" x14ac:dyDescent="0.2">
      <c r="E96" s="22"/>
    </row>
    <row r="97" spans="5:5" x14ac:dyDescent="0.2">
      <c r="E97" s="22"/>
    </row>
    <row r="98" spans="5:5" x14ac:dyDescent="0.2">
      <c r="E98" s="22"/>
    </row>
    <row r="99" spans="5:5" x14ac:dyDescent="0.2">
      <c r="E99" s="22"/>
    </row>
    <row r="100" spans="5:5" x14ac:dyDescent="0.2">
      <c r="E100" s="22"/>
    </row>
    <row r="101" spans="5:5" x14ac:dyDescent="0.2">
      <c r="E101" s="22"/>
    </row>
    <row r="102" spans="5:5" x14ac:dyDescent="0.2">
      <c r="E102" s="22"/>
    </row>
    <row r="103" spans="5:5" x14ac:dyDescent="0.2">
      <c r="E103" s="22"/>
    </row>
    <row r="104" spans="5:5" x14ac:dyDescent="0.2">
      <c r="E104" s="22"/>
    </row>
    <row r="105" spans="5:5" x14ac:dyDescent="0.2">
      <c r="E105" s="22"/>
    </row>
    <row r="106" spans="5:5" x14ac:dyDescent="0.2">
      <c r="E106" s="22"/>
    </row>
    <row r="107" spans="5:5" x14ac:dyDescent="0.2">
      <c r="E107" s="22"/>
    </row>
    <row r="108" spans="5:5" x14ac:dyDescent="0.2">
      <c r="E108" s="22"/>
    </row>
    <row r="109" spans="5:5" x14ac:dyDescent="0.2">
      <c r="E109" s="22"/>
    </row>
    <row r="110" spans="5:5" x14ac:dyDescent="0.2">
      <c r="E110" s="22"/>
    </row>
    <row r="111" spans="5:5" x14ac:dyDescent="0.2">
      <c r="E111" s="22"/>
    </row>
    <row r="112" spans="5:5" x14ac:dyDescent="0.2">
      <c r="E112" s="22"/>
    </row>
  </sheetData>
  <mergeCells count="2">
    <mergeCell ref="B4:F4"/>
    <mergeCell ref="B5:F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FB05-1CF5-4053-B710-E84D0B08A4C6}">
  <sheetPr>
    <tabColor theme="9" tint="0.59999389629810485"/>
  </sheetPr>
  <dimension ref="A1:AM114"/>
  <sheetViews>
    <sheetView zoomScale="90" zoomScaleNormal="90" workbookViewId="0">
      <selection activeCell="E34" sqref="E34"/>
    </sheetView>
  </sheetViews>
  <sheetFormatPr defaultColWidth="9.140625" defaultRowHeight="12.75" x14ac:dyDescent="0.2"/>
  <cols>
    <col min="1" max="1" width="10.7109375" style="225" customWidth="1"/>
    <col min="2" max="2" width="11.28515625" style="9" customWidth="1"/>
    <col min="3" max="3" width="20.7109375" style="9" customWidth="1"/>
    <col min="4" max="5" width="17.5703125" style="9" customWidth="1"/>
    <col min="6" max="6" width="13.140625" style="9" customWidth="1"/>
    <col min="7" max="10" width="9.140625" style="226"/>
    <col min="11" max="11" width="9.140625" style="226" customWidth="1"/>
    <col min="12" max="12" width="9.28515625" style="226" bestFit="1" customWidth="1"/>
    <col min="13" max="13" width="11.28515625" style="226" bestFit="1" customWidth="1"/>
    <col min="14" max="14" width="9.140625" style="226"/>
    <col min="15" max="15" width="11.28515625" style="226" bestFit="1" customWidth="1"/>
    <col min="16" max="39" width="9.140625" style="226"/>
    <col min="40" max="16384" width="9.140625" style="22"/>
  </cols>
  <sheetData>
    <row r="1" spans="1:10" s="101" customFormat="1" ht="14.25" x14ac:dyDescent="0.2">
      <c r="A1" s="223"/>
    </row>
    <row r="2" spans="1:10" s="101" customFormat="1" ht="14.25" x14ac:dyDescent="0.2">
      <c r="A2" s="223"/>
    </row>
    <row r="3" spans="1:10" s="101" customFormat="1" ht="14.25" customHeight="1" thickBot="1" x14ac:dyDescent="0.25">
      <c r="A3" s="223"/>
    </row>
    <row r="4" spans="1:10" ht="18.75" x14ac:dyDescent="0.3">
      <c r="B4" s="265" t="s">
        <v>157</v>
      </c>
      <c r="C4" s="266"/>
      <c r="D4" s="266"/>
      <c r="E4" s="266"/>
      <c r="F4" s="266"/>
      <c r="G4" s="224"/>
    </row>
    <row r="5" spans="1:10" ht="19.5" thickBot="1" x14ac:dyDescent="0.35">
      <c r="A5" s="10"/>
      <c r="B5" s="32"/>
      <c r="C5" s="276" t="s">
        <v>151</v>
      </c>
      <c r="D5" s="276"/>
      <c r="E5" s="276"/>
      <c r="F5" s="105"/>
      <c r="G5" s="224"/>
    </row>
    <row r="6" spans="1:10" ht="19.5" thickBot="1" x14ac:dyDescent="0.35">
      <c r="A6" s="10"/>
      <c r="B6" s="11"/>
      <c r="C6" s="12" t="s">
        <v>21</v>
      </c>
      <c r="D6" s="102">
        <v>2025</v>
      </c>
      <c r="E6" s="102">
        <v>2024</v>
      </c>
      <c r="F6" s="106" t="s">
        <v>156</v>
      </c>
    </row>
    <row r="7" spans="1:10" ht="12.75" customHeight="1" x14ac:dyDescent="0.3">
      <c r="A7" s="10"/>
      <c r="B7" s="14"/>
      <c r="C7" s="10"/>
      <c r="D7" s="15"/>
      <c r="E7" s="15"/>
      <c r="F7" s="15"/>
    </row>
    <row r="8" spans="1:10" ht="20.25" customHeight="1" x14ac:dyDescent="0.3">
      <c r="A8" s="10"/>
      <c r="B8" s="14" t="s">
        <v>22</v>
      </c>
      <c r="C8" s="10"/>
      <c r="D8" s="107">
        <v>736.88532564799993</v>
      </c>
      <c r="E8" s="107">
        <v>650.05232189799995</v>
      </c>
      <c r="F8" s="108">
        <f t="shared" ref="F8:F19" si="0">IF(E$21=0,"",D8/E8-1)</f>
        <v>0.13357848410796858</v>
      </c>
      <c r="G8" s="227"/>
      <c r="H8" s="227"/>
      <c r="J8" s="225"/>
    </row>
    <row r="9" spans="1:10" ht="20.25" customHeight="1" x14ac:dyDescent="0.3">
      <c r="A9" s="10"/>
      <c r="B9" s="14" t="s">
        <v>23</v>
      </c>
      <c r="C9" s="10"/>
      <c r="D9" s="107">
        <v>37.290027221999999</v>
      </c>
      <c r="E9" s="107">
        <v>31.621918944000001</v>
      </c>
      <c r="F9" s="108">
        <f t="shared" si="0"/>
        <v>0.17924618325781516</v>
      </c>
      <c r="G9" s="227"/>
      <c r="H9" s="227"/>
      <c r="J9" s="225"/>
    </row>
    <row r="10" spans="1:10" ht="20.25" customHeight="1" x14ac:dyDescent="0.3">
      <c r="A10" s="10"/>
      <c r="B10" s="14" t="s">
        <v>24</v>
      </c>
      <c r="C10" s="10"/>
      <c r="D10" s="107">
        <v>9.3321063359999989</v>
      </c>
      <c r="E10" s="107">
        <v>8.3984207499999997</v>
      </c>
      <c r="F10" s="108">
        <f t="shared" si="0"/>
        <v>0.1111739473162261</v>
      </c>
      <c r="G10" s="227"/>
      <c r="H10" s="227"/>
      <c r="J10" s="225"/>
    </row>
    <row r="11" spans="1:10" ht="20.25" customHeight="1" x14ac:dyDescent="0.3">
      <c r="A11" s="10"/>
      <c r="B11" s="14" t="s">
        <v>25</v>
      </c>
      <c r="C11" s="10"/>
      <c r="D11" s="107">
        <v>21.451789978999997</v>
      </c>
      <c r="E11" s="107">
        <v>14.365829443999999</v>
      </c>
      <c r="F11" s="108">
        <f t="shared" si="0"/>
        <v>0.49325105540352254</v>
      </c>
      <c r="G11" s="227"/>
      <c r="H11" s="227"/>
      <c r="J11" s="225"/>
    </row>
    <row r="12" spans="1:10" ht="20.25" customHeight="1" x14ac:dyDescent="0.3">
      <c r="A12" s="10"/>
      <c r="B12" s="14" t="s">
        <v>26</v>
      </c>
      <c r="C12" s="10"/>
      <c r="D12" s="107">
        <v>2.9281404499999999</v>
      </c>
      <c r="E12" s="107">
        <v>3.3659582969999997</v>
      </c>
      <c r="F12" s="108">
        <f t="shared" si="0"/>
        <v>-0.13007227314438707</v>
      </c>
      <c r="G12" s="227"/>
      <c r="H12" s="227"/>
      <c r="J12" s="225"/>
    </row>
    <row r="13" spans="1:10" ht="20.25" customHeight="1" x14ac:dyDescent="0.3">
      <c r="A13" s="10"/>
      <c r="B13" s="14" t="s">
        <v>27</v>
      </c>
      <c r="C13" s="10"/>
      <c r="D13" s="107">
        <v>0.81027283699999997</v>
      </c>
      <c r="E13" s="107">
        <v>2.236903334</v>
      </c>
      <c r="F13" s="109">
        <f t="shared" si="0"/>
        <v>-0.63777029401128338</v>
      </c>
      <c r="G13" s="227"/>
      <c r="H13" s="227"/>
      <c r="J13" s="225"/>
    </row>
    <row r="14" spans="1:10" ht="20.25" customHeight="1" x14ac:dyDescent="0.3">
      <c r="A14" s="10"/>
      <c r="B14" s="14" t="s">
        <v>28</v>
      </c>
      <c r="C14" s="10"/>
      <c r="D14" s="107">
        <v>4.9743979090000003</v>
      </c>
      <c r="E14" s="107">
        <v>5.6297658699999999</v>
      </c>
      <c r="F14" s="108">
        <f>IF(E$21=0,"",D14/E14-1)</f>
        <v>-0.11641122848329033</v>
      </c>
      <c r="G14" s="227"/>
      <c r="H14" s="227"/>
      <c r="J14" s="225"/>
    </row>
    <row r="15" spans="1:10" ht="20.25" customHeight="1" x14ac:dyDescent="0.3">
      <c r="A15" s="10"/>
      <c r="B15" s="14" t="s">
        <v>29</v>
      </c>
      <c r="C15" s="10"/>
      <c r="D15" s="107">
        <v>10.577737279000001</v>
      </c>
      <c r="E15" s="107">
        <v>8.0203565399999999</v>
      </c>
      <c r="F15" s="108">
        <f t="shared" si="0"/>
        <v>0.3188612284560608</v>
      </c>
      <c r="G15" s="227"/>
      <c r="H15" s="227"/>
      <c r="J15" s="225"/>
    </row>
    <row r="16" spans="1:10" ht="20.25" customHeight="1" x14ac:dyDescent="0.3">
      <c r="A16" s="10"/>
      <c r="B16" s="14" t="s">
        <v>30</v>
      </c>
      <c r="C16" s="10"/>
      <c r="D16" s="107">
        <v>5.4156908489999998</v>
      </c>
      <c r="E16" s="107">
        <v>7.9722488499999997</v>
      </c>
      <c r="F16" s="108">
        <f t="shared" si="0"/>
        <v>-0.32068216247414305</v>
      </c>
      <c r="G16" s="227"/>
      <c r="H16" s="227"/>
      <c r="J16" s="225"/>
    </row>
    <row r="17" spans="1:15" ht="20.25" customHeight="1" x14ac:dyDescent="0.3">
      <c r="A17" s="10"/>
      <c r="B17" s="14" t="s">
        <v>31</v>
      </c>
      <c r="C17" s="10"/>
      <c r="D17" s="107">
        <v>5.3058507939999995</v>
      </c>
      <c r="E17" s="107">
        <v>4.4864532380000002</v>
      </c>
      <c r="F17" s="108">
        <f t="shared" si="0"/>
        <v>0.18263815814678486</v>
      </c>
      <c r="G17" s="227"/>
      <c r="H17" s="227"/>
      <c r="J17" s="225"/>
    </row>
    <row r="18" spans="1:15" ht="20.25" customHeight="1" x14ac:dyDescent="0.3">
      <c r="A18" s="10"/>
      <c r="B18" s="14" t="s">
        <v>32</v>
      </c>
      <c r="C18" s="10"/>
      <c r="D18" s="107">
        <v>5.363812995</v>
      </c>
      <c r="E18" s="107">
        <v>5.9613165109999997</v>
      </c>
      <c r="F18" s="108">
        <f t="shared" si="0"/>
        <v>-0.10023012784130292</v>
      </c>
      <c r="G18" s="227"/>
      <c r="H18" s="227"/>
      <c r="J18" s="225"/>
      <c r="M18" s="227"/>
      <c r="O18" s="236"/>
    </row>
    <row r="19" spans="1:15" ht="20.25" customHeight="1" x14ac:dyDescent="0.3">
      <c r="A19" s="10"/>
      <c r="B19" s="14" t="s">
        <v>33</v>
      </c>
      <c r="C19" s="10"/>
      <c r="D19" s="107">
        <v>71.80686294599974</v>
      </c>
      <c r="E19" s="107">
        <v>85.196659342999737</v>
      </c>
      <c r="F19" s="108">
        <f t="shared" si="0"/>
        <v>-0.15716339701880788</v>
      </c>
      <c r="G19" s="227"/>
      <c r="H19" s="227"/>
      <c r="J19" s="225"/>
    </row>
    <row r="20" spans="1:15" ht="5.0999999999999996" customHeight="1" thickBot="1" x14ac:dyDescent="0.35">
      <c r="A20" s="10"/>
      <c r="B20" s="14"/>
      <c r="C20" s="10"/>
      <c r="D20" s="15"/>
      <c r="E20" s="103"/>
      <c r="F20" s="110"/>
      <c r="H20" s="227"/>
      <c r="J20" s="225"/>
      <c r="M20" s="227"/>
    </row>
    <row r="21" spans="1:15" ht="24" customHeight="1" thickBot="1" x14ac:dyDescent="0.4">
      <c r="A21" s="10"/>
      <c r="B21" s="252" t="s">
        <v>34</v>
      </c>
      <c r="C21" s="112"/>
      <c r="D21" s="111">
        <v>912.14201524399971</v>
      </c>
      <c r="E21" s="111">
        <v>827.30815301899975</v>
      </c>
      <c r="F21" s="113">
        <f>IF(E$21=0,"",D21/E21-1)</f>
        <v>0.10254203577642218</v>
      </c>
      <c r="H21" s="227"/>
      <c r="J21" s="225"/>
      <c r="M21" s="236"/>
    </row>
    <row r="22" spans="1:15" s="225" customFormat="1" ht="18.75" x14ac:dyDescent="0.3">
      <c r="A22" s="10"/>
      <c r="B22" s="230"/>
      <c r="C22" s="10"/>
      <c r="D22" s="238"/>
      <c r="E22" s="238"/>
      <c r="F22" s="238"/>
    </row>
    <row r="23" spans="1:15" s="226" customFormat="1" ht="23.25" customHeight="1" x14ac:dyDescent="0.35">
      <c r="A23" s="237"/>
      <c r="B23" s="239"/>
      <c r="C23" s="237"/>
      <c r="D23" s="240"/>
      <c r="E23" s="240"/>
      <c r="F23" s="240"/>
    </row>
    <row r="24" spans="1:15" s="226" customFormat="1" ht="14.25" x14ac:dyDescent="0.2">
      <c r="A24" s="225"/>
      <c r="B24" s="232"/>
    </row>
    <row r="25" spans="1:15" s="226" customFormat="1" ht="14.25" x14ac:dyDescent="0.2">
      <c r="A25" s="225"/>
      <c r="B25" s="232"/>
      <c r="D25" s="227"/>
      <c r="E25" s="227"/>
    </row>
    <row r="26" spans="1:15" s="226" customFormat="1" ht="14.25" x14ac:dyDescent="0.2">
      <c r="A26" s="225"/>
      <c r="B26" s="232"/>
    </row>
    <row r="27" spans="1:15" s="226" customFormat="1" ht="14.25" x14ac:dyDescent="0.2">
      <c r="A27" s="225"/>
      <c r="B27" s="232"/>
    </row>
    <row r="28" spans="1:15" s="226" customFormat="1" ht="14.25" x14ac:dyDescent="0.2">
      <c r="A28" s="225"/>
      <c r="B28" s="232"/>
    </row>
    <row r="29" spans="1:15" s="226" customFormat="1" ht="14.25" x14ac:dyDescent="0.2">
      <c r="A29" s="225"/>
      <c r="B29" s="232"/>
    </row>
    <row r="30" spans="1:15" s="226" customFormat="1" ht="14.25" x14ac:dyDescent="0.2">
      <c r="A30" s="225"/>
      <c r="B30" s="232"/>
    </row>
    <row r="31" spans="1:15" s="226" customFormat="1" ht="14.25" x14ac:dyDescent="0.2">
      <c r="A31" s="225"/>
      <c r="B31" s="232"/>
    </row>
    <row r="32" spans="1:15" s="226" customFormat="1" ht="14.25" x14ac:dyDescent="0.2">
      <c r="A32" s="225"/>
      <c r="B32" s="232"/>
    </row>
    <row r="33" spans="1:3" s="226" customFormat="1" ht="14.25" x14ac:dyDescent="0.2">
      <c r="A33" s="225"/>
      <c r="B33" s="232"/>
    </row>
    <row r="34" spans="1:3" s="226" customFormat="1" ht="14.25" x14ac:dyDescent="0.2">
      <c r="A34" s="225"/>
      <c r="B34" s="232"/>
    </row>
    <row r="35" spans="1:3" s="226" customFormat="1" ht="14.25" x14ac:dyDescent="0.2">
      <c r="A35" s="225"/>
      <c r="B35" s="232"/>
    </row>
    <row r="36" spans="1:3" s="226" customFormat="1" ht="14.25" x14ac:dyDescent="0.2">
      <c r="A36" s="225"/>
      <c r="B36" s="232"/>
    </row>
    <row r="37" spans="1:3" s="226" customFormat="1" ht="14.25" x14ac:dyDescent="0.2">
      <c r="A37" s="225"/>
      <c r="B37" s="232"/>
    </row>
    <row r="38" spans="1:3" s="226" customFormat="1" x14ac:dyDescent="0.2">
      <c r="A38" s="225"/>
    </row>
    <row r="39" spans="1:3" s="226" customFormat="1" x14ac:dyDescent="0.2">
      <c r="A39" s="225"/>
      <c r="B39" s="233"/>
    </row>
    <row r="40" spans="1:3" s="226" customFormat="1" x14ac:dyDescent="0.2">
      <c r="A40" s="229"/>
      <c r="B40" s="233"/>
      <c r="C40" s="233"/>
    </row>
    <row r="41" spans="1:3" s="226" customFormat="1" x14ac:dyDescent="0.2">
      <c r="A41" s="225"/>
    </row>
    <row r="42" spans="1:3" s="226" customFormat="1" x14ac:dyDescent="0.2">
      <c r="A42" s="225"/>
    </row>
    <row r="43" spans="1:3" s="226" customFormat="1" x14ac:dyDescent="0.2">
      <c r="A43" s="225"/>
    </row>
    <row r="44" spans="1:3" s="226" customFormat="1" x14ac:dyDescent="0.2">
      <c r="A44" s="225"/>
    </row>
    <row r="45" spans="1:3" s="226" customFormat="1" x14ac:dyDescent="0.2">
      <c r="A45" s="225"/>
    </row>
    <row r="46" spans="1:3" s="226" customFormat="1" x14ac:dyDescent="0.2">
      <c r="A46" s="225"/>
    </row>
    <row r="47" spans="1:3" s="226" customFormat="1" x14ac:dyDescent="0.2">
      <c r="A47" s="225"/>
    </row>
    <row r="48" spans="1:3" s="226" customFormat="1" x14ac:dyDescent="0.2">
      <c r="A48" s="225"/>
    </row>
    <row r="49" spans="1:6" s="226" customFormat="1" x14ac:dyDescent="0.2">
      <c r="A49" s="225"/>
    </row>
    <row r="50" spans="1:6" s="226" customFormat="1" x14ac:dyDescent="0.2">
      <c r="A50" s="225"/>
    </row>
    <row r="51" spans="1:6" x14ac:dyDescent="0.2">
      <c r="B51" s="22"/>
      <c r="C51" s="22"/>
      <c r="D51" s="22"/>
      <c r="E51" s="22"/>
      <c r="F51" s="22"/>
    </row>
    <row r="52" spans="1:6" x14ac:dyDescent="0.2">
      <c r="B52" s="22"/>
      <c r="C52" s="22"/>
      <c r="D52" s="22"/>
      <c r="E52" s="22"/>
      <c r="F52" s="22"/>
    </row>
    <row r="53" spans="1:6" x14ac:dyDescent="0.2">
      <c r="B53" s="22"/>
      <c r="C53" s="22"/>
      <c r="D53" s="22"/>
      <c r="E53" s="22"/>
      <c r="F53" s="22"/>
    </row>
    <row r="54" spans="1:6" x14ac:dyDescent="0.2">
      <c r="B54" s="22"/>
      <c r="C54" s="22"/>
      <c r="D54" s="22"/>
      <c r="E54" s="22"/>
      <c r="F54" s="22"/>
    </row>
    <row r="55" spans="1:6" x14ac:dyDescent="0.2">
      <c r="B55" s="22"/>
      <c r="C55" s="22"/>
      <c r="D55" s="22"/>
      <c r="E55" s="22"/>
      <c r="F55" s="22"/>
    </row>
    <row r="56" spans="1:6" x14ac:dyDescent="0.2">
      <c r="B56" s="22"/>
      <c r="C56" s="22"/>
      <c r="D56" s="22"/>
      <c r="E56" s="22"/>
      <c r="F56" s="22"/>
    </row>
    <row r="57" spans="1:6" x14ac:dyDescent="0.2">
      <c r="B57" s="22"/>
      <c r="C57" s="22"/>
      <c r="D57" s="22"/>
      <c r="E57" s="22"/>
      <c r="F57" s="22"/>
    </row>
    <row r="58" spans="1:6" x14ac:dyDescent="0.2">
      <c r="B58" s="22"/>
      <c r="C58" s="22"/>
      <c r="D58" s="22"/>
      <c r="E58" s="22"/>
      <c r="F58" s="22"/>
    </row>
    <row r="59" spans="1:6" x14ac:dyDescent="0.2">
      <c r="B59" s="22"/>
      <c r="C59" s="22"/>
      <c r="D59" s="22"/>
      <c r="E59" s="22"/>
      <c r="F59" s="22"/>
    </row>
    <row r="60" spans="1:6" x14ac:dyDescent="0.2">
      <c r="E60" s="22"/>
    </row>
    <row r="61" spans="1:6" x14ac:dyDescent="0.2">
      <c r="E61" s="22"/>
    </row>
    <row r="62" spans="1:6" x14ac:dyDescent="0.2">
      <c r="E62" s="22"/>
    </row>
    <row r="63" spans="1:6" x14ac:dyDescent="0.2">
      <c r="E63" s="22"/>
    </row>
    <row r="64" spans="1:6" x14ac:dyDescent="0.2">
      <c r="E64" s="22"/>
    </row>
    <row r="65" spans="5:5" x14ac:dyDescent="0.2">
      <c r="E65" s="22"/>
    </row>
    <row r="66" spans="5:5" x14ac:dyDescent="0.2">
      <c r="E66" s="22"/>
    </row>
    <row r="67" spans="5:5" x14ac:dyDescent="0.2">
      <c r="E67" s="22"/>
    </row>
    <row r="68" spans="5:5" x14ac:dyDescent="0.2">
      <c r="E68" s="22"/>
    </row>
    <row r="69" spans="5:5" x14ac:dyDescent="0.2">
      <c r="E69" s="22"/>
    </row>
    <row r="70" spans="5:5" x14ac:dyDescent="0.2">
      <c r="E70" s="22"/>
    </row>
    <row r="71" spans="5:5" x14ac:dyDescent="0.2">
      <c r="E71" s="22"/>
    </row>
    <row r="72" spans="5:5" x14ac:dyDescent="0.2">
      <c r="E72" s="22"/>
    </row>
    <row r="73" spans="5:5" x14ac:dyDescent="0.2">
      <c r="E73" s="22"/>
    </row>
    <row r="74" spans="5:5" x14ac:dyDescent="0.2">
      <c r="E74" s="22"/>
    </row>
    <row r="75" spans="5:5" x14ac:dyDescent="0.2">
      <c r="E75" s="22"/>
    </row>
    <row r="76" spans="5:5" x14ac:dyDescent="0.2">
      <c r="E76" s="22"/>
    </row>
    <row r="77" spans="5:5" x14ac:dyDescent="0.2">
      <c r="E77" s="22"/>
    </row>
    <row r="78" spans="5:5" x14ac:dyDescent="0.2">
      <c r="E78" s="22"/>
    </row>
    <row r="79" spans="5:5" x14ac:dyDescent="0.2">
      <c r="E79" s="22"/>
    </row>
    <row r="80" spans="5:5" x14ac:dyDescent="0.2">
      <c r="E80" s="22"/>
    </row>
    <row r="81" spans="5:5" x14ac:dyDescent="0.2">
      <c r="E81" s="22"/>
    </row>
    <row r="82" spans="5:5" x14ac:dyDescent="0.2">
      <c r="E82" s="22"/>
    </row>
    <row r="83" spans="5:5" x14ac:dyDescent="0.2">
      <c r="E83" s="22"/>
    </row>
    <row r="84" spans="5:5" x14ac:dyDescent="0.2">
      <c r="E84" s="22"/>
    </row>
    <row r="85" spans="5:5" x14ac:dyDescent="0.2">
      <c r="E85" s="22"/>
    </row>
    <row r="86" spans="5:5" x14ac:dyDescent="0.2">
      <c r="E86" s="22"/>
    </row>
    <row r="87" spans="5:5" x14ac:dyDescent="0.2">
      <c r="E87" s="22"/>
    </row>
    <row r="88" spans="5:5" x14ac:dyDescent="0.2">
      <c r="E88" s="22"/>
    </row>
    <row r="89" spans="5:5" x14ac:dyDescent="0.2">
      <c r="E89" s="22"/>
    </row>
    <row r="90" spans="5:5" x14ac:dyDescent="0.2">
      <c r="E90" s="22"/>
    </row>
    <row r="91" spans="5:5" x14ac:dyDescent="0.2">
      <c r="E91" s="22"/>
    </row>
    <row r="92" spans="5:5" x14ac:dyDescent="0.2">
      <c r="E92" s="22"/>
    </row>
    <row r="93" spans="5:5" x14ac:dyDescent="0.2">
      <c r="E93" s="22"/>
    </row>
    <row r="94" spans="5:5" x14ac:dyDescent="0.2">
      <c r="E94" s="22"/>
    </row>
    <row r="95" spans="5:5" x14ac:dyDescent="0.2">
      <c r="E95" s="22"/>
    </row>
    <row r="96" spans="5:5" x14ac:dyDescent="0.2">
      <c r="E96" s="22"/>
    </row>
    <row r="97" spans="5:5" x14ac:dyDescent="0.2">
      <c r="E97" s="22"/>
    </row>
    <row r="98" spans="5:5" x14ac:dyDescent="0.2">
      <c r="E98" s="22"/>
    </row>
    <row r="99" spans="5:5" x14ac:dyDescent="0.2">
      <c r="E99" s="22"/>
    </row>
    <row r="100" spans="5:5" x14ac:dyDescent="0.2">
      <c r="E100" s="22"/>
    </row>
    <row r="101" spans="5:5" x14ac:dyDescent="0.2">
      <c r="E101" s="22"/>
    </row>
    <row r="102" spans="5:5" x14ac:dyDescent="0.2">
      <c r="E102" s="22"/>
    </row>
    <row r="103" spans="5:5" x14ac:dyDescent="0.2">
      <c r="E103" s="22"/>
    </row>
    <row r="104" spans="5:5" x14ac:dyDescent="0.2">
      <c r="E104" s="22"/>
    </row>
    <row r="105" spans="5:5" x14ac:dyDescent="0.2">
      <c r="E105" s="22"/>
    </row>
    <row r="106" spans="5:5" x14ac:dyDescent="0.2">
      <c r="E106" s="22"/>
    </row>
    <row r="107" spans="5:5" x14ac:dyDescent="0.2">
      <c r="E107" s="22"/>
    </row>
    <row r="108" spans="5:5" x14ac:dyDescent="0.2">
      <c r="E108" s="22"/>
    </row>
    <row r="109" spans="5:5" x14ac:dyDescent="0.2">
      <c r="E109" s="22"/>
    </row>
    <row r="110" spans="5:5" x14ac:dyDescent="0.2">
      <c r="E110" s="22"/>
    </row>
    <row r="111" spans="5:5" x14ac:dyDescent="0.2">
      <c r="E111" s="22"/>
    </row>
    <row r="112" spans="5:5" x14ac:dyDescent="0.2">
      <c r="E112" s="22"/>
    </row>
    <row r="113" spans="5:5" x14ac:dyDescent="0.2">
      <c r="E113" s="22"/>
    </row>
    <row r="114" spans="5:5" x14ac:dyDescent="0.2">
      <c r="E114" s="22"/>
    </row>
  </sheetData>
  <mergeCells count="2">
    <mergeCell ref="B4:F4"/>
    <mergeCell ref="C5:E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23E5-BB96-492F-BDED-C1410B35AC60}">
  <sheetPr>
    <tabColor theme="9" tint="0.59999389629810485"/>
    <pageSetUpPr fitToPage="1"/>
  </sheetPr>
  <dimension ref="A1:U83"/>
  <sheetViews>
    <sheetView zoomScale="85" zoomScaleNormal="85" workbookViewId="0">
      <pane ySplit="6" topLeftCell="A28" activePane="bottomLeft" state="frozen"/>
      <selection activeCell="E34" sqref="E34"/>
      <selection pane="bottomLeft" activeCell="E34" sqref="E34"/>
    </sheetView>
  </sheetViews>
  <sheetFormatPr defaultRowHeight="15" x14ac:dyDescent="0.25"/>
  <cols>
    <col min="1" max="1" width="15.5703125" style="44" customWidth="1"/>
    <col min="2" max="2" width="85.5703125" style="2" customWidth="1"/>
    <col min="3" max="3" width="19" style="24" customWidth="1"/>
    <col min="4" max="4" width="19" style="2" customWidth="1"/>
    <col min="5" max="5" width="12" style="2" customWidth="1"/>
    <col min="6" max="6" width="2.140625" style="2" customWidth="1"/>
    <col min="7" max="7" width="12.140625" style="1" customWidth="1"/>
    <col min="8" max="9" width="12.28515625" style="1" customWidth="1"/>
    <col min="10" max="21" width="9.140625" style="1"/>
    <col min="22" max="16384" width="9.140625" style="2"/>
  </cols>
  <sheetData>
    <row r="1" spans="1:21" s="1" customFormat="1" x14ac:dyDescent="0.25">
      <c r="A1" s="44"/>
      <c r="C1" s="52"/>
    </row>
    <row r="2" spans="1:21" s="1" customFormat="1" ht="15.75" thickBot="1" x14ac:dyDescent="0.3">
      <c r="A2" s="44"/>
      <c r="C2" s="52"/>
    </row>
    <row r="3" spans="1:21" customFormat="1" ht="21.75" customHeight="1" x14ac:dyDescent="0.25">
      <c r="A3" s="44"/>
      <c r="B3" s="278" t="s">
        <v>158</v>
      </c>
      <c r="C3" s="279"/>
      <c r="D3" s="279"/>
      <c r="E3" s="280"/>
      <c r="F3" s="114"/>
      <c r="G3" s="2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1.75" customHeight="1" thickBot="1" x14ac:dyDescent="0.3">
      <c r="A4" s="44"/>
      <c r="B4" s="281" t="s">
        <v>159</v>
      </c>
      <c r="C4" s="282"/>
      <c r="D4" s="283"/>
      <c r="E4" s="284"/>
      <c r="F4" s="1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customFormat="1" ht="18.75" x14ac:dyDescent="0.3">
      <c r="A5" s="44"/>
      <c r="B5" s="23"/>
      <c r="C5" s="98" t="s">
        <v>174</v>
      </c>
      <c r="D5" s="98" t="s">
        <v>131</v>
      </c>
      <c r="E5" s="135"/>
      <c r="F5" s="1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customFormat="1" ht="21" customHeight="1" x14ac:dyDescent="0.3">
      <c r="A6" s="210"/>
      <c r="B6" s="116" t="s">
        <v>35</v>
      </c>
      <c r="C6" s="99" t="s">
        <v>153</v>
      </c>
      <c r="D6" s="100" t="s">
        <v>153</v>
      </c>
      <c r="E6" s="117" t="s">
        <v>36</v>
      </c>
      <c r="F6" s="97"/>
      <c r="G6" s="215"/>
      <c r="H6" s="215"/>
      <c r="I6" s="2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customFormat="1" ht="18.75" x14ac:dyDescent="0.3">
      <c r="A7" s="211"/>
      <c r="B7" s="118" t="s">
        <v>179</v>
      </c>
      <c r="C7" s="132">
        <v>89523.071955000007</v>
      </c>
      <c r="D7" s="132">
        <v>84521.866430000009</v>
      </c>
      <c r="E7" s="204">
        <f>IFERROR(C7/D7-1,"-")</f>
        <v>5.9170552381754726E-2</v>
      </c>
      <c r="F7" s="119"/>
      <c r="G7" s="216"/>
      <c r="H7" s="216"/>
      <c r="I7" s="2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customFormat="1" ht="18.75" x14ac:dyDescent="0.3">
      <c r="A8" s="212"/>
      <c r="B8" s="120" t="s">
        <v>60</v>
      </c>
      <c r="C8" s="93">
        <v>23442.722985999997</v>
      </c>
      <c r="D8" s="78">
        <v>20942.733648000001</v>
      </c>
      <c r="E8" s="204">
        <f t="shared" ref="E8:E10" si="0">IFERROR(C8/D8-1,"-")</f>
        <v>0.11937263683047128</v>
      </c>
      <c r="F8" s="119"/>
      <c r="G8" s="216"/>
      <c r="H8" s="216"/>
      <c r="I8" s="2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customFormat="1" ht="18.75" x14ac:dyDescent="0.3">
      <c r="A9" s="212"/>
      <c r="B9" s="121" t="s">
        <v>37</v>
      </c>
      <c r="C9" s="70">
        <v>1542.8958379999999</v>
      </c>
      <c r="D9" s="66">
        <v>1458.8316459999999</v>
      </c>
      <c r="E9" s="205">
        <f t="shared" si="0"/>
        <v>5.7624327132261843E-2</v>
      </c>
      <c r="F9" s="122"/>
      <c r="G9" s="216"/>
      <c r="H9" s="216"/>
      <c r="I9" s="2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customFormat="1" ht="18.75" x14ac:dyDescent="0.3">
      <c r="A10" s="212"/>
      <c r="B10" s="121" t="s">
        <v>38</v>
      </c>
      <c r="C10" s="70">
        <v>21899.827148</v>
      </c>
      <c r="D10" s="66">
        <v>19483.902001999999</v>
      </c>
      <c r="E10" s="205">
        <f t="shared" si="0"/>
        <v>0.12399596065264595</v>
      </c>
      <c r="F10" s="122"/>
      <c r="G10" s="216"/>
      <c r="H10" s="216"/>
      <c r="I10" s="2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customFormat="1" ht="15.95" customHeight="1" x14ac:dyDescent="0.3">
      <c r="A11" s="212"/>
      <c r="B11" s="121"/>
      <c r="C11" s="70"/>
      <c r="D11" s="66"/>
      <c r="E11" s="205"/>
      <c r="F11" s="122"/>
      <c r="G11" s="216"/>
      <c r="H11" s="216"/>
      <c r="I11" s="2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customFormat="1" ht="18.75" x14ac:dyDescent="0.3">
      <c r="A12" s="212"/>
      <c r="B12" s="120" t="s">
        <v>39</v>
      </c>
      <c r="C12" s="93">
        <v>66080.348968999999</v>
      </c>
      <c r="D12" s="78">
        <v>63579.132782000008</v>
      </c>
      <c r="E12" s="204">
        <f t="shared" ref="E12:E14" si="1">IFERROR(C12/D12-1,"-")</f>
        <v>3.9340206095231922E-2</v>
      </c>
      <c r="F12" s="119"/>
      <c r="G12" s="216"/>
      <c r="H12" s="216"/>
      <c r="I12" s="2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customFormat="1" ht="18.75" x14ac:dyDescent="0.3">
      <c r="A13" s="212"/>
      <c r="B13" s="121" t="s">
        <v>40</v>
      </c>
      <c r="C13" s="70">
        <v>6533.917030999999</v>
      </c>
      <c r="D13" s="66">
        <v>4580.587665</v>
      </c>
      <c r="E13" s="205">
        <f t="shared" si="1"/>
        <v>0.42643641140748678</v>
      </c>
      <c r="F13" s="122"/>
      <c r="G13" s="216"/>
      <c r="H13" s="216"/>
      <c r="I13" s="2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customFormat="1" ht="18.75" x14ac:dyDescent="0.3">
      <c r="A14" s="212"/>
      <c r="B14" s="121" t="s">
        <v>41</v>
      </c>
      <c r="C14" s="70">
        <v>59546.431938000009</v>
      </c>
      <c r="D14" s="66">
        <v>58998.545117000001</v>
      </c>
      <c r="E14" s="205">
        <f t="shared" si="1"/>
        <v>9.2864462998789588E-3</v>
      </c>
      <c r="F14" s="122"/>
      <c r="G14" s="216"/>
      <c r="H14" s="216"/>
      <c r="I14" s="2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customFormat="1" ht="15.95" customHeight="1" x14ac:dyDescent="0.3">
      <c r="A15" s="212"/>
      <c r="B15" s="121"/>
      <c r="C15" s="70"/>
      <c r="D15" s="66"/>
      <c r="E15" s="205"/>
      <c r="F15" s="122"/>
      <c r="G15" s="216"/>
      <c r="H15" s="216"/>
      <c r="I15" s="2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customFormat="1" ht="18.75" x14ac:dyDescent="0.3">
      <c r="A16" s="212"/>
      <c r="B16" s="118" t="s">
        <v>144</v>
      </c>
      <c r="C16" s="93">
        <v>86449.103501999998</v>
      </c>
      <c r="D16" s="93">
        <v>75432.663629000002</v>
      </c>
      <c r="E16" s="204">
        <f t="shared" ref="E16:E18" si="2">IFERROR(C16/D16-1,"-")</f>
        <v>0.14604336295456943</v>
      </c>
      <c r="F16" s="119"/>
      <c r="G16" s="216"/>
      <c r="H16" s="216"/>
      <c r="I16" s="2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customFormat="1" ht="18.75" x14ac:dyDescent="0.3">
      <c r="A17" s="212"/>
      <c r="B17" s="121" t="s">
        <v>42</v>
      </c>
      <c r="C17" s="70">
        <v>2653.1989749999998</v>
      </c>
      <c r="D17" s="70">
        <v>3991.196203</v>
      </c>
      <c r="E17" s="205">
        <f t="shared" si="2"/>
        <v>-0.33523714694714546</v>
      </c>
      <c r="F17" s="122"/>
      <c r="G17" s="216"/>
      <c r="H17" s="216"/>
      <c r="I17" s="2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customFormat="1" ht="18.75" x14ac:dyDescent="0.3">
      <c r="A18" s="212"/>
      <c r="B18" s="121" t="s">
        <v>43</v>
      </c>
      <c r="C18" s="70">
        <v>83795.904527000006</v>
      </c>
      <c r="D18" s="70">
        <v>71441.467426000003</v>
      </c>
      <c r="E18" s="205">
        <f t="shared" si="2"/>
        <v>0.17293089778421589</v>
      </c>
      <c r="F18" s="122"/>
      <c r="G18" s="216"/>
      <c r="H18" s="216"/>
      <c r="I18" s="2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customFormat="1" ht="18" customHeight="1" x14ac:dyDescent="0.3">
      <c r="A19" s="212"/>
      <c r="B19" s="121"/>
      <c r="C19" s="253"/>
      <c r="D19" s="253"/>
      <c r="E19" s="205"/>
      <c r="F19" s="122"/>
      <c r="G19" s="216"/>
      <c r="H19" s="216"/>
      <c r="I19" s="2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customFormat="1" ht="18.75" x14ac:dyDescent="0.3">
      <c r="A20" s="213"/>
      <c r="B20" s="118" t="s">
        <v>44</v>
      </c>
      <c r="C20" s="93">
        <v>53770.560296999996</v>
      </c>
      <c r="D20" s="93">
        <v>59561.660265999992</v>
      </c>
      <c r="E20" s="204">
        <f>IFERROR(C20/D20-1,"-")</f>
        <v>-9.7228652511316405E-2</v>
      </c>
      <c r="F20" s="119"/>
      <c r="G20" s="216"/>
      <c r="H20" s="216"/>
      <c r="I20" s="2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customFormat="1" ht="18.75" x14ac:dyDescent="0.3">
      <c r="A21" s="44"/>
      <c r="B21" s="121" t="s">
        <v>45</v>
      </c>
      <c r="C21" s="70">
        <v>0</v>
      </c>
      <c r="D21" s="70">
        <v>0</v>
      </c>
      <c r="E21" s="206" t="str">
        <f>IFERROR(C21/D21-1,"-")</f>
        <v>-</v>
      </c>
      <c r="F21" s="122"/>
      <c r="G21" s="216"/>
      <c r="H21" s="216"/>
      <c r="I21" s="2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customFormat="1" ht="18.75" x14ac:dyDescent="0.3">
      <c r="A22" s="213"/>
      <c r="B22" s="121" t="s">
        <v>46</v>
      </c>
      <c r="C22" s="70">
        <v>53770.560296999996</v>
      </c>
      <c r="D22" s="70">
        <v>59561.660265999992</v>
      </c>
      <c r="E22" s="207">
        <f t="shared" ref="E22:E24" si="3">IFERROR(C22/D22-1,"-")</f>
        <v>-9.7228652511316405E-2</v>
      </c>
      <c r="F22" s="123"/>
      <c r="G22" s="216"/>
      <c r="H22" s="216"/>
      <c r="I22" s="2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customFormat="1" ht="18.75" x14ac:dyDescent="0.3">
      <c r="A23" s="44"/>
      <c r="B23" s="124" t="s">
        <v>47</v>
      </c>
      <c r="C23" s="70">
        <v>52195.840319999996</v>
      </c>
      <c r="D23" s="70">
        <v>58491.309855</v>
      </c>
      <c r="E23" s="207">
        <f t="shared" si="3"/>
        <v>-0.10763085235407577</v>
      </c>
      <c r="F23" s="123"/>
      <c r="G23" s="216"/>
      <c r="H23" s="216"/>
      <c r="I23" s="2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customFormat="1" ht="18.75" x14ac:dyDescent="0.3">
      <c r="A24" s="44"/>
      <c r="B24" s="124" t="s">
        <v>48</v>
      </c>
      <c r="C24" s="70">
        <v>1574.719977</v>
      </c>
      <c r="D24" s="70">
        <v>1070.3504109999999</v>
      </c>
      <c r="E24" s="207">
        <f t="shared" si="3"/>
        <v>0.47121910807581324</v>
      </c>
      <c r="F24" s="123"/>
      <c r="G24" s="216"/>
      <c r="H24" s="216"/>
      <c r="I24" s="2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customFormat="1" ht="18" customHeight="1" x14ac:dyDescent="0.3">
      <c r="A25" s="44"/>
      <c r="B25" s="124"/>
      <c r="C25" s="253"/>
      <c r="D25" s="253"/>
      <c r="E25" s="207"/>
      <c r="F25" s="123"/>
      <c r="G25" s="216"/>
      <c r="H25" s="216"/>
      <c r="I25" s="2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customFormat="1" ht="37.5" x14ac:dyDescent="0.3">
      <c r="A26" s="213"/>
      <c r="B26" s="125" t="s">
        <v>145</v>
      </c>
      <c r="C26" s="93">
        <v>54986.053585000001</v>
      </c>
      <c r="D26" s="93">
        <v>51495.695640999998</v>
      </c>
      <c r="E26" s="208">
        <f t="shared" ref="E26:E28" si="4">IFERROR(C26/D26-1,"-")</f>
        <v>6.7779605665158504E-2</v>
      </c>
      <c r="F26" s="126"/>
      <c r="G26" s="216"/>
      <c r="H26" s="216"/>
      <c r="I26" s="2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customFormat="1" ht="18.75" x14ac:dyDescent="0.3">
      <c r="A27" s="44"/>
      <c r="B27" s="121" t="s">
        <v>49</v>
      </c>
      <c r="C27" s="70">
        <v>41639.627646000001</v>
      </c>
      <c r="D27" s="70">
        <v>37776.550532000001</v>
      </c>
      <c r="E27" s="207">
        <f t="shared" si="4"/>
        <v>0.10226124565628725</v>
      </c>
      <c r="F27" s="123"/>
      <c r="G27" s="216"/>
      <c r="H27" s="216"/>
      <c r="I27" s="21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customFormat="1" ht="18.75" x14ac:dyDescent="0.3">
      <c r="A28" s="44"/>
      <c r="B28" s="121" t="s">
        <v>50</v>
      </c>
      <c r="C28" s="70">
        <v>13346.425939000001</v>
      </c>
      <c r="D28" s="70">
        <v>13719.145108999999</v>
      </c>
      <c r="E28" s="207">
        <f t="shared" si="4"/>
        <v>-2.7167813084467474E-2</v>
      </c>
      <c r="F28" s="123"/>
      <c r="G28" s="216"/>
      <c r="H28" s="216"/>
      <c r="I28" s="2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customFormat="1" ht="15.95" customHeight="1" x14ac:dyDescent="0.3">
      <c r="A29" s="44"/>
      <c r="B29" s="121"/>
      <c r="C29" s="253"/>
      <c r="D29" s="253"/>
      <c r="E29" s="207"/>
      <c r="F29" s="123"/>
      <c r="G29" s="216"/>
      <c r="H29" s="216"/>
      <c r="I29" s="2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customFormat="1" ht="18.75" x14ac:dyDescent="0.3">
      <c r="A30" s="213"/>
      <c r="B30" s="118" t="s">
        <v>146</v>
      </c>
      <c r="C30" s="93">
        <v>36923.396809999998</v>
      </c>
      <c r="D30" s="93">
        <v>32266.169486000003</v>
      </c>
      <c r="E30" s="208">
        <f t="shared" ref="E30:E35" si="5">IFERROR(C30/D30-1,"-")</f>
        <v>0.14433778158949817</v>
      </c>
      <c r="F30" s="126"/>
      <c r="G30" s="216"/>
      <c r="H30" s="216"/>
      <c r="I30" s="2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customFormat="1" ht="18.75" x14ac:dyDescent="0.3">
      <c r="A31" s="44"/>
      <c r="B31" s="124" t="s">
        <v>51</v>
      </c>
      <c r="C31" s="70">
        <v>20018.710153</v>
      </c>
      <c r="D31" s="70">
        <v>17477.117502000001</v>
      </c>
      <c r="E31" s="207">
        <f t="shared" si="5"/>
        <v>0.14542401804583349</v>
      </c>
      <c r="F31" s="123"/>
      <c r="G31" s="216"/>
      <c r="H31" s="216"/>
      <c r="I31" s="21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customFormat="1" ht="18.75" x14ac:dyDescent="0.3">
      <c r="A32" s="213"/>
      <c r="B32" s="124" t="s">
        <v>52</v>
      </c>
      <c r="C32" s="93">
        <v>9096.300154999999</v>
      </c>
      <c r="D32" s="93">
        <v>6352.0335619999996</v>
      </c>
      <c r="E32" s="208">
        <f t="shared" si="5"/>
        <v>0.43202961165336484</v>
      </c>
      <c r="F32" s="126"/>
      <c r="G32" s="216"/>
      <c r="H32" s="216"/>
      <c r="I32" s="2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customFormat="1" ht="18.75" x14ac:dyDescent="0.3">
      <c r="A33" s="44"/>
      <c r="B33" s="127" t="s">
        <v>177</v>
      </c>
      <c r="C33" s="70">
        <v>4373.9326940000001</v>
      </c>
      <c r="D33" s="70">
        <v>3283.044425</v>
      </c>
      <c r="E33" s="207">
        <f t="shared" si="5"/>
        <v>0.33227947227671151</v>
      </c>
      <c r="F33" s="123"/>
      <c r="G33" s="216"/>
      <c r="H33" s="216"/>
      <c r="I33" s="2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customFormat="1" ht="18.75" x14ac:dyDescent="0.3">
      <c r="A34" s="44"/>
      <c r="B34" s="127" t="s">
        <v>53</v>
      </c>
      <c r="C34" s="70">
        <v>4722.3674609999998</v>
      </c>
      <c r="D34" s="70">
        <v>3068.9891369999996</v>
      </c>
      <c r="E34" s="207">
        <f t="shared" si="5"/>
        <v>0.53873710534414321</v>
      </c>
      <c r="F34" s="123"/>
      <c r="G34" s="216"/>
      <c r="H34" s="216"/>
      <c r="I34" s="2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customFormat="1" ht="18.75" x14ac:dyDescent="0.3">
      <c r="A35" s="44"/>
      <c r="B35" s="124" t="s">
        <v>176</v>
      </c>
      <c r="C35" s="70">
        <v>7808.3865019999994</v>
      </c>
      <c r="D35" s="70">
        <v>8437.0184219999992</v>
      </c>
      <c r="E35" s="207">
        <f t="shared" si="5"/>
        <v>-7.4508776508156793E-2</v>
      </c>
      <c r="F35" s="123"/>
      <c r="G35" s="216"/>
      <c r="H35" s="216"/>
      <c r="I35" s="2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customFormat="1" ht="15.95" customHeight="1" x14ac:dyDescent="0.3">
      <c r="A36" s="44"/>
      <c r="B36" s="121"/>
      <c r="C36" s="253"/>
      <c r="D36" s="253"/>
      <c r="E36" s="207"/>
      <c r="F36" s="123"/>
      <c r="G36" s="216"/>
      <c r="H36" s="216"/>
      <c r="I36" s="2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customFormat="1" ht="18.75" x14ac:dyDescent="0.3">
      <c r="A37" s="213"/>
      <c r="B37" s="118" t="s">
        <v>54</v>
      </c>
      <c r="C37" s="93">
        <v>103516.75618700001</v>
      </c>
      <c r="D37" s="93">
        <v>91947.471745000003</v>
      </c>
      <c r="E37" s="208">
        <f t="shared" ref="E37:E40" si="6">IFERROR(C37/D37-1,"-")</f>
        <v>0.12582493267553208</v>
      </c>
      <c r="F37" s="126"/>
      <c r="G37" s="216"/>
      <c r="H37" s="216"/>
      <c r="I37" s="2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customFormat="1" ht="18.75" x14ac:dyDescent="0.3">
      <c r="A38" s="44"/>
      <c r="B38" s="121" t="s">
        <v>55</v>
      </c>
      <c r="C38" s="70">
        <v>25646.297752000002</v>
      </c>
      <c r="D38" s="70">
        <v>24407.764972000001</v>
      </c>
      <c r="E38" s="207">
        <f t="shared" si="6"/>
        <v>5.0743391761630674E-2</v>
      </c>
      <c r="F38" s="123"/>
      <c r="G38" s="216"/>
      <c r="H38" s="216"/>
      <c r="I38" s="2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customFormat="1" ht="18.75" x14ac:dyDescent="0.3">
      <c r="A39" s="44"/>
      <c r="B39" s="121" t="s">
        <v>56</v>
      </c>
      <c r="C39" s="70">
        <v>46211.539946000004</v>
      </c>
      <c r="D39" s="70">
        <v>41524.484525</v>
      </c>
      <c r="E39" s="207">
        <f t="shared" si="6"/>
        <v>0.11287449981897169</v>
      </c>
      <c r="F39" s="123"/>
      <c r="G39" s="216"/>
      <c r="H39" s="216"/>
      <c r="I39" s="2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customFormat="1" ht="18.75" x14ac:dyDescent="0.3">
      <c r="A40" s="44"/>
      <c r="B40" s="121" t="s">
        <v>57</v>
      </c>
      <c r="C40" s="70">
        <v>31658.918489</v>
      </c>
      <c r="D40" s="70">
        <v>26015.222247999998</v>
      </c>
      <c r="E40" s="207">
        <f t="shared" si="6"/>
        <v>0.21693822897991488</v>
      </c>
      <c r="F40" s="123"/>
      <c r="G40" s="216"/>
      <c r="H40" s="216"/>
      <c r="I40" s="2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customFormat="1" ht="15.95" customHeight="1" x14ac:dyDescent="0.3">
      <c r="A41" s="44"/>
      <c r="B41" s="128"/>
      <c r="C41" s="254"/>
      <c r="D41" s="254"/>
      <c r="E41" s="207"/>
      <c r="F41" s="1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customFormat="1" ht="19.5" thickBot="1" x14ac:dyDescent="0.35">
      <c r="A42" s="213"/>
      <c r="B42" s="129" t="s">
        <v>58</v>
      </c>
      <c r="C42" s="133">
        <v>9307.185927999999</v>
      </c>
      <c r="D42" s="133">
        <v>9635.0956750000005</v>
      </c>
      <c r="E42" s="208">
        <f>IFERROR(C42/D42-1,"-")</f>
        <v>-3.4032848044345032E-2</v>
      </c>
      <c r="F42" s="123"/>
      <c r="G42" s="216"/>
      <c r="H42" s="216"/>
      <c r="I42" s="2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customFormat="1" ht="29.25" customHeight="1" thickBot="1" x14ac:dyDescent="0.4">
      <c r="A43" s="44"/>
      <c r="B43" s="130" t="s">
        <v>59</v>
      </c>
      <c r="C43" s="134">
        <v>434476.12826400006</v>
      </c>
      <c r="D43" s="137">
        <v>404860.62287200004</v>
      </c>
      <c r="E43" s="209">
        <f>IFERROR(C43/D43-1,"-")</f>
        <v>7.3149878548112612E-2</v>
      </c>
      <c r="F43" s="13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" customFormat="1" x14ac:dyDescent="0.25">
      <c r="A44" s="44"/>
      <c r="C44" s="52"/>
    </row>
    <row r="45" spans="1:21" s="1" customFormat="1" x14ac:dyDescent="0.25">
      <c r="A45" s="44"/>
      <c r="C45" s="255"/>
      <c r="D45" s="255"/>
    </row>
    <row r="46" spans="1:21" s="79" customFormat="1" x14ac:dyDescent="0.25">
      <c r="A46" s="54"/>
      <c r="C46" s="217"/>
    </row>
    <row r="47" spans="1:21" s="79" customFormat="1" x14ac:dyDescent="0.25">
      <c r="A47" s="54"/>
      <c r="C47" s="217"/>
    </row>
    <row r="48" spans="1:21" s="79" customFormat="1" x14ac:dyDescent="0.25">
      <c r="A48" s="54"/>
      <c r="C48" s="217"/>
    </row>
    <row r="49" spans="1:4" s="79" customFormat="1" x14ac:dyDescent="0.25">
      <c r="A49" s="54"/>
      <c r="B49" s="218"/>
      <c r="C49" s="219"/>
      <c r="D49" s="220"/>
    </row>
    <row r="50" spans="1:4" s="79" customFormat="1" x14ac:dyDescent="0.25">
      <c r="A50" s="54"/>
      <c r="B50" s="218"/>
      <c r="C50" s="219"/>
      <c r="D50" s="220"/>
    </row>
    <row r="51" spans="1:4" s="79" customFormat="1" x14ac:dyDescent="0.25">
      <c r="A51" s="54"/>
      <c r="B51" s="218"/>
      <c r="C51" s="219"/>
      <c r="D51" s="220"/>
    </row>
    <row r="52" spans="1:4" s="79" customFormat="1" x14ac:dyDescent="0.25">
      <c r="A52" s="54"/>
      <c r="C52" s="217"/>
    </row>
    <row r="53" spans="1:4" s="79" customFormat="1" x14ac:dyDescent="0.25">
      <c r="A53" s="54"/>
      <c r="C53" s="221"/>
      <c r="D53" s="222"/>
    </row>
    <row r="54" spans="1:4" s="79" customFormat="1" x14ac:dyDescent="0.25">
      <c r="A54" s="54"/>
      <c r="C54" s="217"/>
    </row>
    <row r="55" spans="1:4" s="79" customFormat="1" x14ac:dyDescent="0.25">
      <c r="A55" s="54"/>
      <c r="C55" s="221"/>
      <c r="D55" s="222"/>
    </row>
    <row r="56" spans="1:4" s="79" customFormat="1" x14ac:dyDescent="0.25">
      <c r="A56" s="54"/>
      <c r="C56" s="217"/>
    </row>
    <row r="57" spans="1:4" s="79" customFormat="1" x14ac:dyDescent="0.25">
      <c r="A57" s="54"/>
      <c r="C57" s="217"/>
    </row>
    <row r="58" spans="1:4" s="79" customFormat="1" x14ac:dyDescent="0.25">
      <c r="A58" s="54"/>
      <c r="C58" s="217"/>
    </row>
    <row r="59" spans="1:4" s="79" customFormat="1" x14ac:dyDescent="0.25">
      <c r="A59" s="54"/>
      <c r="C59" s="217"/>
    </row>
    <row r="60" spans="1:4" s="79" customFormat="1" x14ac:dyDescent="0.25">
      <c r="A60" s="54"/>
      <c r="C60" s="217"/>
    </row>
    <row r="61" spans="1:4" s="79" customFormat="1" x14ac:dyDescent="0.25">
      <c r="A61" s="54"/>
      <c r="C61" s="217"/>
    </row>
    <row r="62" spans="1:4" s="79" customFormat="1" x14ac:dyDescent="0.25">
      <c r="A62" s="54"/>
      <c r="C62" s="217"/>
    </row>
    <row r="63" spans="1:4" s="79" customFormat="1" x14ac:dyDescent="0.25">
      <c r="A63" s="54"/>
      <c r="C63" s="217"/>
    </row>
    <row r="64" spans="1:4" s="79" customFormat="1" x14ac:dyDescent="0.25">
      <c r="A64" s="54"/>
      <c r="C64" s="217"/>
    </row>
    <row r="65" spans="1:3" s="79" customFormat="1" x14ac:dyDescent="0.25">
      <c r="A65" s="54"/>
      <c r="C65" s="217"/>
    </row>
    <row r="66" spans="1:3" s="79" customFormat="1" x14ac:dyDescent="0.25">
      <c r="A66" s="54"/>
      <c r="C66" s="217"/>
    </row>
    <row r="67" spans="1:3" s="79" customFormat="1" x14ac:dyDescent="0.25">
      <c r="A67" s="54"/>
      <c r="C67" s="217"/>
    </row>
    <row r="68" spans="1:3" s="1" customFormat="1" x14ac:dyDescent="0.25">
      <c r="A68" s="44"/>
      <c r="C68" s="52"/>
    </row>
    <row r="69" spans="1:3" s="1" customFormat="1" x14ac:dyDescent="0.25">
      <c r="A69" s="44"/>
      <c r="C69" s="52"/>
    </row>
    <row r="70" spans="1:3" s="1" customFormat="1" x14ac:dyDescent="0.25">
      <c r="A70" s="44"/>
      <c r="C70" s="52"/>
    </row>
    <row r="71" spans="1:3" s="1" customFormat="1" x14ac:dyDescent="0.25">
      <c r="A71" s="44"/>
      <c r="C71" s="52"/>
    </row>
    <row r="72" spans="1:3" s="1" customFormat="1" x14ac:dyDescent="0.25">
      <c r="A72" s="44"/>
      <c r="C72" s="52"/>
    </row>
    <row r="73" spans="1:3" s="1" customFormat="1" x14ac:dyDescent="0.25">
      <c r="A73" s="44"/>
      <c r="C73" s="52"/>
    </row>
    <row r="74" spans="1:3" s="1" customFormat="1" x14ac:dyDescent="0.25">
      <c r="A74" s="44"/>
      <c r="C74" s="52"/>
    </row>
    <row r="75" spans="1:3" s="1" customFormat="1" x14ac:dyDescent="0.25">
      <c r="A75" s="44"/>
      <c r="C75" s="52"/>
    </row>
    <row r="76" spans="1:3" s="1" customFormat="1" x14ac:dyDescent="0.25">
      <c r="A76" s="44"/>
      <c r="C76" s="52"/>
    </row>
    <row r="77" spans="1:3" s="1" customFormat="1" x14ac:dyDescent="0.25">
      <c r="A77" s="44"/>
      <c r="C77" s="52"/>
    </row>
    <row r="78" spans="1:3" s="1" customFormat="1" x14ac:dyDescent="0.25">
      <c r="A78" s="44"/>
      <c r="C78" s="52"/>
    </row>
    <row r="79" spans="1:3" s="1" customFormat="1" x14ac:dyDescent="0.25">
      <c r="A79" s="44"/>
      <c r="C79" s="52"/>
    </row>
    <row r="80" spans="1:3" s="1" customFormat="1" x14ac:dyDescent="0.25">
      <c r="A80" s="44"/>
      <c r="C80" s="52"/>
    </row>
    <row r="81" spans="1:3" s="1" customFormat="1" x14ac:dyDescent="0.25">
      <c r="A81" s="44"/>
      <c r="C81" s="52"/>
    </row>
    <row r="82" spans="1:3" s="1" customFormat="1" x14ac:dyDescent="0.25">
      <c r="A82" s="44"/>
      <c r="C82" s="52"/>
    </row>
    <row r="83" spans="1:3" s="1" customFormat="1" x14ac:dyDescent="0.25">
      <c r="A83" s="44"/>
      <c r="C83" s="52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:D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B5CE-FDDA-4FAD-B7E6-5F3E4CBC3C9B}">
  <sheetPr>
    <tabColor theme="9" tint="0.59999389629810485"/>
    <pageSetUpPr fitToPage="1"/>
  </sheetPr>
  <dimension ref="A1:U83"/>
  <sheetViews>
    <sheetView tabSelected="1" zoomScale="85" zoomScaleNormal="85" workbookViewId="0">
      <pane ySplit="6" topLeftCell="A16" activePane="bottomLeft" state="frozen"/>
      <selection activeCell="E34" sqref="E34"/>
      <selection pane="bottomLeft" activeCell="K26" sqref="K26"/>
    </sheetView>
  </sheetViews>
  <sheetFormatPr defaultRowHeight="15" x14ac:dyDescent="0.25"/>
  <cols>
    <col min="1" max="1" width="15.5703125" style="44" customWidth="1"/>
    <col min="2" max="2" width="85.5703125" style="2" customWidth="1"/>
    <col min="3" max="3" width="19" style="24" customWidth="1"/>
    <col min="4" max="4" width="19" style="2" customWidth="1"/>
    <col min="5" max="5" width="12" style="2" customWidth="1"/>
    <col min="6" max="6" width="2.140625" style="2" customWidth="1"/>
    <col min="7" max="7" width="12.140625" style="1" customWidth="1"/>
    <col min="8" max="9" width="12.28515625" style="1" customWidth="1"/>
    <col min="10" max="21" width="9.140625" style="1"/>
    <col min="22" max="16384" width="9.140625" style="2"/>
  </cols>
  <sheetData>
    <row r="1" spans="1:21" s="1" customFormat="1" x14ac:dyDescent="0.25">
      <c r="A1" s="44"/>
      <c r="C1" s="52"/>
    </row>
    <row r="2" spans="1:21" s="1" customFormat="1" ht="15.75" thickBot="1" x14ac:dyDescent="0.3">
      <c r="A2" s="44"/>
      <c r="C2" s="52"/>
    </row>
    <row r="3" spans="1:21" customFormat="1" ht="21.75" customHeight="1" x14ac:dyDescent="0.25">
      <c r="A3" s="44"/>
      <c r="B3" s="278" t="s">
        <v>160</v>
      </c>
      <c r="C3" s="279"/>
      <c r="D3" s="279"/>
      <c r="E3" s="280"/>
      <c r="F3" s="114"/>
      <c r="G3" s="2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customFormat="1" ht="21.75" customHeight="1" thickBot="1" x14ac:dyDescent="0.3">
      <c r="A4" s="44"/>
      <c r="B4" s="281" t="s">
        <v>181</v>
      </c>
      <c r="C4" s="282"/>
      <c r="D4" s="283"/>
      <c r="E4" s="284"/>
      <c r="F4" s="1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customFormat="1" ht="18.75" x14ac:dyDescent="0.3">
      <c r="A5" s="44"/>
      <c r="B5" s="23"/>
      <c r="C5" s="98" t="s">
        <v>174</v>
      </c>
      <c r="D5" s="98" t="s">
        <v>131</v>
      </c>
      <c r="E5" s="135"/>
      <c r="F5" s="1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customFormat="1" ht="21" customHeight="1" x14ac:dyDescent="0.3">
      <c r="A6" s="210"/>
      <c r="B6" s="116" t="s">
        <v>35</v>
      </c>
      <c r="C6" s="99" t="s">
        <v>150</v>
      </c>
      <c r="D6" s="99" t="s">
        <v>150</v>
      </c>
      <c r="E6" s="117" t="s">
        <v>36</v>
      </c>
      <c r="F6" s="97"/>
      <c r="G6" s="215"/>
      <c r="H6" s="215"/>
      <c r="I6" s="2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customFormat="1" ht="18.75" x14ac:dyDescent="0.3">
      <c r="A7" s="211"/>
      <c r="B7" s="118" t="s">
        <v>179</v>
      </c>
      <c r="C7" s="132">
        <v>195247.298151</v>
      </c>
      <c r="D7" s="136">
        <v>169604.26646700001</v>
      </c>
      <c r="E7" s="204">
        <f>IFERROR(C7/D7-1,"-")</f>
        <v>0.15119331735083064</v>
      </c>
      <c r="F7" s="119"/>
      <c r="G7" s="216"/>
      <c r="H7" s="216"/>
      <c r="I7" s="2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customFormat="1" ht="18.75" x14ac:dyDescent="0.3">
      <c r="A8" s="212"/>
      <c r="B8" s="120" t="s">
        <v>60</v>
      </c>
      <c r="C8" s="93">
        <v>52542.290127999993</v>
      </c>
      <c r="D8" s="78">
        <v>44124.811044999995</v>
      </c>
      <c r="E8" s="204">
        <f t="shared" ref="E8:E10" si="0">IFERROR(C8/D8-1,"-")</f>
        <v>0.19076521538903735</v>
      </c>
      <c r="F8" s="119"/>
      <c r="G8" s="216"/>
      <c r="H8" s="216"/>
      <c r="I8" s="2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customFormat="1" ht="18.75" x14ac:dyDescent="0.3">
      <c r="A9" s="212"/>
      <c r="B9" s="121" t="s">
        <v>37</v>
      </c>
      <c r="C9" s="70">
        <v>3730.9296520000003</v>
      </c>
      <c r="D9" s="66">
        <v>3018.9845029999997</v>
      </c>
      <c r="E9" s="205">
        <f t="shared" si="0"/>
        <v>0.23582272393002768</v>
      </c>
      <c r="F9" s="122"/>
      <c r="G9" s="216"/>
      <c r="H9" s="216"/>
      <c r="I9" s="2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customFormat="1" ht="18.75" x14ac:dyDescent="0.3">
      <c r="A10" s="212"/>
      <c r="B10" s="121" t="s">
        <v>38</v>
      </c>
      <c r="C10" s="70">
        <v>48811.360476000002</v>
      </c>
      <c r="D10" s="66">
        <v>41105.826541999995</v>
      </c>
      <c r="E10" s="205">
        <f t="shared" si="0"/>
        <v>0.18745600276707375</v>
      </c>
      <c r="F10" s="122"/>
      <c r="G10" s="216"/>
      <c r="H10" s="216"/>
      <c r="I10" s="2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customFormat="1" ht="15.95" customHeight="1" x14ac:dyDescent="0.3">
      <c r="A11" s="212"/>
      <c r="B11" s="121"/>
      <c r="C11" s="70"/>
      <c r="D11" s="66"/>
      <c r="E11" s="205"/>
      <c r="F11" s="122"/>
      <c r="G11" s="216"/>
      <c r="H11" s="216"/>
      <c r="I11" s="2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customFormat="1" ht="18.75" x14ac:dyDescent="0.3">
      <c r="A12" s="212"/>
      <c r="B12" s="120" t="s">
        <v>39</v>
      </c>
      <c r="C12" s="93">
        <v>142705.008023</v>
      </c>
      <c r="D12" s="78">
        <v>125479.455422</v>
      </c>
      <c r="E12" s="204">
        <f t="shared" ref="E12:E14" si="1">IFERROR(C12/D12-1,"-")</f>
        <v>0.13727787184817419</v>
      </c>
      <c r="F12" s="119"/>
      <c r="G12" s="216"/>
      <c r="H12" s="216"/>
      <c r="I12" s="21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customFormat="1" ht="18.75" x14ac:dyDescent="0.3">
      <c r="A13" s="212"/>
      <c r="B13" s="121" t="s">
        <v>40</v>
      </c>
      <c r="C13" s="70">
        <v>13216.664328999999</v>
      </c>
      <c r="D13" s="66">
        <v>10465.950150000001</v>
      </c>
      <c r="E13" s="205">
        <f t="shared" si="1"/>
        <v>0.26282507938373834</v>
      </c>
      <c r="F13" s="122"/>
      <c r="G13" s="216"/>
      <c r="H13" s="216"/>
      <c r="I13" s="2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customFormat="1" ht="18.75" x14ac:dyDescent="0.3">
      <c r="A14" s="212"/>
      <c r="B14" s="121" t="s">
        <v>41</v>
      </c>
      <c r="C14" s="70">
        <v>129488.34369400001</v>
      </c>
      <c r="D14" s="66">
        <v>115013.50527200001</v>
      </c>
      <c r="E14" s="205">
        <f t="shared" si="1"/>
        <v>0.12585338032927429</v>
      </c>
      <c r="F14" s="122"/>
      <c r="G14" s="216"/>
      <c r="H14" s="216"/>
      <c r="I14" s="21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customFormat="1" ht="15.95" customHeight="1" x14ac:dyDescent="0.3">
      <c r="A15" s="212"/>
      <c r="B15" s="121"/>
      <c r="C15" s="70"/>
      <c r="D15" s="66"/>
      <c r="E15" s="205"/>
      <c r="F15" s="122"/>
      <c r="G15" s="216"/>
      <c r="H15" s="216"/>
      <c r="I15" s="21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customFormat="1" ht="18.75" x14ac:dyDescent="0.3">
      <c r="A16" s="212"/>
      <c r="B16" s="118" t="s">
        <v>144</v>
      </c>
      <c r="C16" s="93">
        <v>182331.016477</v>
      </c>
      <c r="D16" s="93">
        <v>148936.25198200002</v>
      </c>
      <c r="E16" s="204">
        <f t="shared" ref="E16:E18" si="2">IFERROR(C16/D16-1,"-")</f>
        <v>0.22422186707797631</v>
      </c>
      <c r="F16" s="119"/>
      <c r="G16" s="216"/>
      <c r="H16" s="216"/>
      <c r="I16" s="2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customFormat="1" ht="18.75" x14ac:dyDescent="0.3">
      <c r="A17" s="212"/>
      <c r="B17" s="121" t="s">
        <v>42</v>
      </c>
      <c r="C17" s="70">
        <v>7155.9507319999993</v>
      </c>
      <c r="D17" s="70">
        <v>7493.4770440000002</v>
      </c>
      <c r="E17" s="205">
        <f t="shared" si="2"/>
        <v>-4.5042683125353311E-2</v>
      </c>
      <c r="F17" s="122"/>
      <c r="G17" s="216"/>
      <c r="H17" s="216"/>
      <c r="I17" s="21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customFormat="1" ht="18.75" x14ac:dyDescent="0.3">
      <c r="A18" s="212"/>
      <c r="B18" s="121" t="s">
        <v>43</v>
      </c>
      <c r="C18" s="70">
        <v>175175.06574499997</v>
      </c>
      <c r="D18" s="70">
        <v>141442.77493800002</v>
      </c>
      <c r="E18" s="205">
        <f t="shared" si="2"/>
        <v>0.23848719612427116</v>
      </c>
      <c r="F18" s="122"/>
      <c r="G18" s="216"/>
      <c r="H18" s="216"/>
      <c r="I18" s="2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customFormat="1" ht="18" customHeight="1" x14ac:dyDescent="0.3">
      <c r="A19" s="212"/>
      <c r="B19" s="121"/>
      <c r="C19" s="253"/>
      <c r="D19" s="253"/>
      <c r="E19" s="205"/>
      <c r="F19" s="122"/>
      <c r="G19" s="216"/>
      <c r="H19" s="216"/>
      <c r="I19" s="2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customFormat="1" ht="18.75" x14ac:dyDescent="0.3">
      <c r="A20" s="213"/>
      <c r="B20" s="118" t="s">
        <v>44</v>
      </c>
      <c r="C20" s="93">
        <v>105376.274621</v>
      </c>
      <c r="D20" s="93">
        <v>115285.75497800001</v>
      </c>
      <c r="E20" s="204">
        <f>IFERROR(C20/D20-1,"-")</f>
        <v>-8.5955809188143273E-2</v>
      </c>
      <c r="F20" s="119"/>
      <c r="G20" s="216"/>
      <c r="H20" s="216"/>
      <c r="I20" s="2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customFormat="1" ht="18.75" x14ac:dyDescent="0.3">
      <c r="A21" s="44"/>
      <c r="B21" s="121" t="s">
        <v>45</v>
      </c>
      <c r="C21" s="70">
        <v>0</v>
      </c>
      <c r="D21" s="70">
        <v>0</v>
      </c>
      <c r="E21" s="206" t="str">
        <f>IFERROR(C21/D21-1,"-")</f>
        <v>-</v>
      </c>
      <c r="F21" s="122"/>
      <c r="G21" s="216"/>
      <c r="H21" s="216"/>
      <c r="I21" s="2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customFormat="1" ht="18.75" x14ac:dyDescent="0.3">
      <c r="A22" s="213"/>
      <c r="B22" s="121" t="s">
        <v>46</v>
      </c>
      <c r="C22" s="70">
        <v>105376.274621</v>
      </c>
      <c r="D22" s="70">
        <v>115285.75497800001</v>
      </c>
      <c r="E22" s="207">
        <f t="shared" ref="E22:E24" si="3">IFERROR(C22/D22-1,"-")</f>
        <v>-8.5955809188143273E-2</v>
      </c>
      <c r="F22" s="123"/>
      <c r="G22" s="216"/>
      <c r="H22" s="216"/>
      <c r="I22" s="2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customFormat="1" ht="18.75" x14ac:dyDescent="0.3">
      <c r="A23" s="44"/>
      <c r="B23" s="124" t="s">
        <v>47</v>
      </c>
      <c r="C23" s="70">
        <v>102236.67937500001</v>
      </c>
      <c r="D23" s="70">
        <v>112597.325327</v>
      </c>
      <c r="E23" s="207">
        <f t="shared" si="3"/>
        <v>-9.2015027194572108E-2</v>
      </c>
      <c r="F23" s="123"/>
      <c r="G23" s="216"/>
      <c r="H23" s="216"/>
      <c r="I23" s="2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customFormat="1" ht="18.75" x14ac:dyDescent="0.3">
      <c r="A24" s="44"/>
      <c r="B24" s="124" t="s">
        <v>48</v>
      </c>
      <c r="C24" s="70">
        <v>3139.5952459999999</v>
      </c>
      <c r="D24" s="70">
        <v>2688.4296509999999</v>
      </c>
      <c r="E24" s="207">
        <f t="shared" si="3"/>
        <v>0.16781751935825517</v>
      </c>
      <c r="F24" s="123"/>
      <c r="G24" s="216"/>
      <c r="H24" s="216"/>
      <c r="I24" s="2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customFormat="1" ht="18" customHeight="1" x14ac:dyDescent="0.3">
      <c r="A25" s="44"/>
      <c r="B25" s="124"/>
      <c r="C25" s="253"/>
      <c r="D25" s="253"/>
      <c r="E25" s="207"/>
      <c r="F25" s="123"/>
      <c r="G25" s="216"/>
      <c r="H25" s="216"/>
      <c r="I25" s="2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customFormat="1" ht="37.5" x14ac:dyDescent="0.3">
      <c r="A26" s="213"/>
      <c r="B26" s="125" t="s">
        <v>145</v>
      </c>
      <c r="C26" s="93">
        <v>115648.804701</v>
      </c>
      <c r="D26" s="93">
        <v>102225.36391900001</v>
      </c>
      <c r="E26" s="208">
        <f t="shared" ref="E26:E28" si="4">IFERROR(C26/D26-1,"-")</f>
        <v>0.13131223277068771</v>
      </c>
      <c r="F26" s="126"/>
      <c r="G26" s="216"/>
      <c r="H26" s="216"/>
      <c r="I26" s="2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customFormat="1" ht="18.75" x14ac:dyDescent="0.3">
      <c r="A27" s="44"/>
      <c r="B27" s="121" t="s">
        <v>49</v>
      </c>
      <c r="C27" s="70">
        <v>85721.058072</v>
      </c>
      <c r="D27" s="70">
        <v>73498.498118000018</v>
      </c>
      <c r="E27" s="207">
        <f t="shared" si="4"/>
        <v>0.16629673077641627</v>
      </c>
      <c r="F27" s="123"/>
      <c r="G27" s="216"/>
      <c r="H27" s="216"/>
      <c r="I27" s="21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customFormat="1" ht="18.75" x14ac:dyDescent="0.3">
      <c r="A28" s="44"/>
      <c r="B28" s="121" t="s">
        <v>50</v>
      </c>
      <c r="C28" s="70">
        <v>29927.746629000001</v>
      </c>
      <c r="D28" s="70">
        <v>28726.865801</v>
      </c>
      <c r="E28" s="207">
        <f t="shared" si="4"/>
        <v>4.1803405784636594E-2</v>
      </c>
      <c r="F28" s="123"/>
      <c r="G28" s="216"/>
      <c r="H28" s="216"/>
      <c r="I28" s="2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customFormat="1" ht="15.95" customHeight="1" x14ac:dyDescent="0.3">
      <c r="A29" s="44"/>
      <c r="B29" s="121"/>
      <c r="C29" s="253"/>
      <c r="D29" s="253"/>
      <c r="E29" s="207"/>
      <c r="F29" s="123"/>
      <c r="G29" s="216"/>
      <c r="H29" s="216"/>
      <c r="I29" s="2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customFormat="1" ht="18.75" x14ac:dyDescent="0.3">
      <c r="A30" s="213"/>
      <c r="B30" s="118" t="s">
        <v>146</v>
      </c>
      <c r="C30" s="93">
        <v>77779.065001999988</v>
      </c>
      <c r="D30" s="93">
        <v>73383.229221000001</v>
      </c>
      <c r="E30" s="208">
        <f t="shared" ref="E30:E35" si="5">IFERROR(C30/D30-1,"-")</f>
        <v>5.9902457655025554E-2</v>
      </c>
      <c r="F30" s="126"/>
      <c r="G30" s="216"/>
      <c r="H30" s="216"/>
      <c r="I30" s="2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customFormat="1" ht="18.75" x14ac:dyDescent="0.3">
      <c r="A31" s="44"/>
      <c r="B31" s="124" t="s">
        <v>51</v>
      </c>
      <c r="C31" s="70">
        <v>38271.785004999998</v>
      </c>
      <c r="D31" s="70">
        <v>37661.758438999997</v>
      </c>
      <c r="E31" s="207">
        <f t="shared" si="5"/>
        <v>1.6197506204816525E-2</v>
      </c>
      <c r="F31" s="123"/>
      <c r="G31" s="216"/>
      <c r="H31" s="216"/>
      <c r="I31" s="21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customFormat="1" ht="18.75" x14ac:dyDescent="0.3">
      <c r="A32" s="213"/>
      <c r="B32" s="124" t="s">
        <v>52</v>
      </c>
      <c r="C32" s="93">
        <v>17534.572706999999</v>
      </c>
      <c r="D32" s="93">
        <v>16162.711278999999</v>
      </c>
      <c r="E32" s="208">
        <f t="shared" si="5"/>
        <v>8.4878174479454005E-2</v>
      </c>
      <c r="F32" s="126"/>
      <c r="G32" s="216"/>
      <c r="H32" s="216"/>
      <c r="I32" s="2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customFormat="1" ht="18.75" x14ac:dyDescent="0.3">
      <c r="A33" s="44"/>
      <c r="B33" s="127" t="s">
        <v>177</v>
      </c>
      <c r="C33" s="70">
        <v>10428.515912000001</v>
      </c>
      <c r="D33" s="70">
        <v>8103.6546449999987</v>
      </c>
      <c r="E33" s="207">
        <f t="shared" si="5"/>
        <v>0.28689046718377309</v>
      </c>
      <c r="F33" s="123"/>
      <c r="G33" s="216"/>
      <c r="H33" s="216"/>
      <c r="I33" s="2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customFormat="1" ht="18.75" x14ac:dyDescent="0.3">
      <c r="A34" s="44"/>
      <c r="B34" s="127" t="s">
        <v>53</v>
      </c>
      <c r="C34" s="70">
        <v>7106.0567949999995</v>
      </c>
      <c r="D34" s="70">
        <v>8059.0566339999987</v>
      </c>
      <c r="E34" s="207">
        <f t="shared" si="5"/>
        <v>-0.11825203398862216</v>
      </c>
      <c r="F34" s="123"/>
      <c r="G34" s="216"/>
      <c r="H34" s="216"/>
      <c r="I34" s="2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customFormat="1" ht="18.75" x14ac:dyDescent="0.3">
      <c r="A35" s="44"/>
      <c r="B35" s="124" t="s">
        <v>176</v>
      </c>
      <c r="C35" s="70">
        <v>21972.707290000002</v>
      </c>
      <c r="D35" s="70">
        <v>19558.759503000001</v>
      </c>
      <c r="E35" s="207">
        <f t="shared" si="5"/>
        <v>0.12342029087426232</v>
      </c>
      <c r="F35" s="123"/>
      <c r="G35" s="216"/>
      <c r="H35" s="216"/>
      <c r="I35" s="2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customFormat="1" ht="15.95" customHeight="1" x14ac:dyDescent="0.3">
      <c r="A36" s="44"/>
      <c r="B36" s="121"/>
      <c r="C36" s="253"/>
      <c r="D36" s="253"/>
      <c r="E36" s="207"/>
      <c r="F36" s="123"/>
      <c r="G36" s="216"/>
      <c r="H36" s="216"/>
      <c r="I36" s="2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customFormat="1" ht="18.75" x14ac:dyDescent="0.3">
      <c r="A37" s="213"/>
      <c r="B37" s="118" t="s">
        <v>54</v>
      </c>
      <c r="C37" s="93">
        <v>216338.31753599999</v>
      </c>
      <c r="D37" s="93">
        <v>182194.659246</v>
      </c>
      <c r="E37" s="208">
        <f t="shared" ref="E37:E40" si="6">IFERROR(C37/D37-1,"-")</f>
        <v>0.18740208100117295</v>
      </c>
      <c r="F37" s="126"/>
      <c r="G37" s="216"/>
      <c r="H37" s="216"/>
      <c r="I37" s="2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customFormat="1" ht="18.75" x14ac:dyDescent="0.3">
      <c r="A38" s="44"/>
      <c r="B38" s="121" t="s">
        <v>55</v>
      </c>
      <c r="C38" s="70">
        <v>63056.750953000002</v>
      </c>
      <c r="D38" s="70">
        <v>51156.744674999994</v>
      </c>
      <c r="E38" s="207">
        <f t="shared" si="6"/>
        <v>0.23261852085391732</v>
      </c>
      <c r="F38" s="123"/>
      <c r="G38" s="216"/>
      <c r="H38" s="216"/>
      <c r="I38" s="2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customFormat="1" ht="18.75" x14ac:dyDescent="0.3">
      <c r="A39" s="44"/>
      <c r="B39" s="121" t="s">
        <v>56</v>
      </c>
      <c r="C39" s="70">
        <v>83792.670763000002</v>
      </c>
      <c r="D39" s="70">
        <v>73474.046831999993</v>
      </c>
      <c r="E39" s="207">
        <f t="shared" si="6"/>
        <v>0.14043903086750853</v>
      </c>
      <c r="F39" s="123"/>
      <c r="G39" s="216"/>
      <c r="H39" s="216"/>
      <c r="I39" s="2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customFormat="1" ht="18.75" x14ac:dyDescent="0.3">
      <c r="A40" s="44"/>
      <c r="B40" s="121" t="s">
        <v>57</v>
      </c>
      <c r="C40" s="70">
        <v>69488.895820000005</v>
      </c>
      <c r="D40" s="70">
        <v>57563.867738999994</v>
      </c>
      <c r="E40" s="207">
        <f t="shared" si="6"/>
        <v>0.20716168925738643</v>
      </c>
      <c r="F40" s="123"/>
      <c r="G40" s="216"/>
      <c r="H40" s="216"/>
      <c r="I40" s="2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customFormat="1" ht="15.95" customHeight="1" x14ac:dyDescent="0.3">
      <c r="A41" s="44"/>
      <c r="B41" s="128"/>
      <c r="C41" s="254"/>
      <c r="D41" s="254"/>
      <c r="E41" s="207"/>
      <c r="F41" s="1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customFormat="1" ht="19.5" thickBot="1" x14ac:dyDescent="0.35">
      <c r="A42" s="213"/>
      <c r="B42" s="129" t="s">
        <v>58</v>
      </c>
      <c r="C42" s="133">
        <v>19421.238747999996</v>
      </c>
      <c r="D42" s="133">
        <v>35678.627223000003</v>
      </c>
      <c r="E42" s="208">
        <f>IFERROR(C42/D42-1,"-")</f>
        <v>-0.45566182727231674</v>
      </c>
      <c r="F42" s="123"/>
      <c r="G42" s="216"/>
      <c r="H42" s="216"/>
      <c r="I42" s="2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customFormat="1" ht="29.25" customHeight="1" thickBot="1" x14ac:dyDescent="0.4">
      <c r="A43" s="44"/>
      <c r="B43" s="130" t="s">
        <v>59</v>
      </c>
      <c r="C43" s="134">
        <v>912142.01523600006</v>
      </c>
      <c r="D43" s="137">
        <v>827308.15303600009</v>
      </c>
      <c r="E43" s="209">
        <f>IFERROR(C43/D43-1,"-")</f>
        <v>0.10254203574409648</v>
      </c>
      <c r="F43" s="13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s="1" customFormat="1" x14ac:dyDescent="0.25">
      <c r="A44" s="44"/>
      <c r="C44" s="52"/>
    </row>
    <row r="45" spans="1:21" s="1" customFormat="1" ht="18.75" x14ac:dyDescent="0.3">
      <c r="A45" s="44"/>
      <c r="C45" s="256"/>
      <c r="D45" s="256"/>
      <c r="E45" s="257"/>
    </row>
    <row r="46" spans="1:21" s="79" customFormat="1" x14ac:dyDescent="0.25">
      <c r="A46" s="54"/>
      <c r="C46" s="217"/>
    </row>
    <row r="47" spans="1:21" s="79" customFormat="1" x14ac:dyDescent="0.25">
      <c r="A47" s="54"/>
      <c r="C47" s="217"/>
    </row>
    <row r="48" spans="1:21" s="79" customFormat="1" x14ac:dyDescent="0.25">
      <c r="A48" s="54"/>
      <c r="C48" s="217"/>
    </row>
    <row r="49" spans="1:4" s="79" customFormat="1" x14ac:dyDescent="0.25">
      <c r="A49" s="54"/>
      <c r="B49" s="218"/>
      <c r="C49" s="219"/>
      <c r="D49" s="220"/>
    </row>
    <row r="50" spans="1:4" s="79" customFormat="1" x14ac:dyDescent="0.25">
      <c r="A50" s="54"/>
      <c r="B50" s="218"/>
      <c r="C50" s="219"/>
      <c r="D50" s="220"/>
    </row>
    <row r="51" spans="1:4" s="79" customFormat="1" x14ac:dyDescent="0.25">
      <c r="A51" s="54"/>
      <c r="B51" s="218"/>
      <c r="C51" s="219"/>
      <c r="D51" s="220"/>
    </row>
    <row r="52" spans="1:4" s="79" customFormat="1" x14ac:dyDescent="0.25">
      <c r="A52" s="54"/>
      <c r="C52" s="217"/>
    </row>
    <row r="53" spans="1:4" s="79" customFormat="1" x14ac:dyDescent="0.25">
      <c r="A53" s="54"/>
      <c r="C53" s="221"/>
      <c r="D53" s="222"/>
    </row>
    <row r="54" spans="1:4" s="79" customFormat="1" x14ac:dyDescent="0.25">
      <c r="A54" s="54"/>
      <c r="C54" s="217"/>
    </row>
    <row r="55" spans="1:4" s="79" customFormat="1" x14ac:dyDescent="0.25">
      <c r="A55" s="54"/>
      <c r="C55" s="221"/>
      <c r="D55" s="222"/>
    </row>
    <row r="56" spans="1:4" s="79" customFormat="1" x14ac:dyDescent="0.25">
      <c r="A56" s="54"/>
      <c r="C56" s="217"/>
    </row>
    <row r="57" spans="1:4" s="79" customFormat="1" x14ac:dyDescent="0.25">
      <c r="A57" s="54"/>
      <c r="C57" s="217"/>
    </row>
    <row r="58" spans="1:4" s="79" customFormat="1" x14ac:dyDescent="0.25">
      <c r="A58" s="54"/>
      <c r="C58" s="217"/>
    </row>
    <row r="59" spans="1:4" s="79" customFormat="1" x14ac:dyDescent="0.25">
      <c r="A59" s="54"/>
      <c r="C59" s="217"/>
    </row>
    <row r="60" spans="1:4" s="79" customFormat="1" x14ac:dyDescent="0.25">
      <c r="A60" s="54"/>
      <c r="C60" s="217"/>
    </row>
    <row r="61" spans="1:4" s="79" customFormat="1" x14ac:dyDescent="0.25">
      <c r="A61" s="54"/>
      <c r="C61" s="217"/>
    </row>
    <row r="62" spans="1:4" s="79" customFormat="1" x14ac:dyDescent="0.25">
      <c r="A62" s="54"/>
      <c r="C62" s="217"/>
    </row>
    <row r="63" spans="1:4" s="79" customFormat="1" x14ac:dyDescent="0.25">
      <c r="A63" s="54"/>
      <c r="C63" s="217"/>
    </row>
    <row r="64" spans="1:4" s="79" customFormat="1" x14ac:dyDescent="0.25">
      <c r="A64" s="54"/>
      <c r="C64" s="217"/>
    </row>
    <row r="65" spans="1:3" s="79" customFormat="1" x14ac:dyDescent="0.25">
      <c r="A65" s="54"/>
      <c r="C65" s="217"/>
    </row>
    <row r="66" spans="1:3" s="79" customFormat="1" x14ac:dyDescent="0.25">
      <c r="A66" s="54"/>
      <c r="C66" s="217"/>
    </row>
    <row r="67" spans="1:3" s="79" customFormat="1" x14ac:dyDescent="0.25">
      <c r="A67" s="54"/>
      <c r="C67" s="217"/>
    </row>
    <row r="68" spans="1:3" s="1" customFormat="1" x14ac:dyDescent="0.25">
      <c r="A68" s="44"/>
      <c r="C68" s="52"/>
    </row>
    <row r="69" spans="1:3" s="1" customFormat="1" x14ac:dyDescent="0.25">
      <c r="A69" s="44"/>
      <c r="C69" s="52"/>
    </row>
    <row r="70" spans="1:3" s="1" customFormat="1" x14ac:dyDescent="0.25">
      <c r="A70" s="44"/>
      <c r="C70" s="52"/>
    </row>
    <row r="71" spans="1:3" s="1" customFormat="1" x14ac:dyDescent="0.25">
      <c r="A71" s="44"/>
      <c r="C71" s="52"/>
    </row>
    <row r="72" spans="1:3" s="1" customFormat="1" x14ac:dyDescent="0.25">
      <c r="A72" s="44"/>
      <c r="C72" s="52"/>
    </row>
    <row r="73" spans="1:3" s="1" customFormat="1" x14ac:dyDescent="0.25">
      <c r="A73" s="44"/>
      <c r="C73" s="52"/>
    </row>
    <row r="74" spans="1:3" s="1" customFormat="1" x14ac:dyDescent="0.25">
      <c r="A74" s="44"/>
      <c r="C74" s="52"/>
    </row>
    <row r="75" spans="1:3" s="1" customFormat="1" x14ac:dyDescent="0.25">
      <c r="A75" s="44"/>
      <c r="C75" s="52"/>
    </row>
    <row r="76" spans="1:3" s="1" customFormat="1" x14ac:dyDescent="0.25">
      <c r="A76" s="44"/>
      <c r="C76" s="52"/>
    </row>
    <row r="77" spans="1:3" s="1" customFormat="1" x14ac:dyDescent="0.25">
      <c r="A77" s="44"/>
      <c r="C77" s="52"/>
    </row>
    <row r="78" spans="1:3" s="1" customFormat="1" x14ac:dyDescent="0.25">
      <c r="A78" s="44"/>
      <c r="C78" s="52"/>
    </row>
    <row r="79" spans="1:3" s="1" customFormat="1" x14ac:dyDescent="0.25">
      <c r="A79" s="44"/>
      <c r="C79" s="52"/>
    </row>
    <row r="80" spans="1:3" s="1" customFormat="1" x14ac:dyDescent="0.25">
      <c r="A80" s="44"/>
      <c r="C80" s="52"/>
    </row>
    <row r="81" spans="1:3" s="1" customFormat="1" x14ac:dyDescent="0.25">
      <c r="A81" s="44"/>
      <c r="C81" s="52"/>
    </row>
    <row r="82" spans="1:3" s="1" customFormat="1" x14ac:dyDescent="0.25">
      <c r="A82" s="44"/>
      <c r="C82" s="52"/>
    </row>
    <row r="83" spans="1:3" s="1" customFormat="1" x14ac:dyDescent="0.25">
      <c r="A83" s="44"/>
      <c r="C83" s="52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:D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A66E-657F-4764-B6E0-52D66C8070D3}">
  <sheetPr>
    <tabColor theme="9" tint="0.59999389629810485"/>
  </sheetPr>
  <dimension ref="A1:T126"/>
  <sheetViews>
    <sheetView zoomScale="85" zoomScaleNormal="85" zoomScaleSheetLayoutView="40" zoomScalePageLayoutView="40" workbookViewId="0">
      <pane xSplit="2" ySplit="6" topLeftCell="C76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RowHeight="15" x14ac:dyDescent="0.25"/>
  <cols>
    <col min="1" max="1" width="7.5703125" style="6" bestFit="1" customWidth="1"/>
    <col min="2" max="2" width="98" style="6" customWidth="1"/>
    <col min="3" max="3" width="19.42578125" style="5" customWidth="1"/>
    <col min="4" max="4" width="17.7109375" customWidth="1"/>
    <col min="5" max="5" width="12.7109375" customWidth="1"/>
    <col min="6" max="6" width="10.28515625" style="1" customWidth="1"/>
    <col min="7" max="7" width="17.5703125" customWidth="1"/>
    <col min="8" max="8" width="17.5703125" style="1" customWidth="1"/>
    <col min="9" max="9" width="12" style="1" bestFit="1" customWidth="1"/>
    <col min="10" max="20" width="9.140625" style="1"/>
  </cols>
  <sheetData>
    <row r="1" spans="1:9" x14ac:dyDescent="0.25">
      <c r="A1" s="142"/>
      <c r="B1" s="142"/>
      <c r="C1" s="285"/>
      <c r="D1" s="285"/>
      <c r="E1" s="1"/>
    </row>
    <row r="2" spans="1:9" ht="15.75" thickBot="1" x14ac:dyDescent="0.3">
      <c r="A2" s="142"/>
      <c r="B2" s="142"/>
      <c r="C2" s="52"/>
      <c r="D2" s="1"/>
      <c r="E2" s="1"/>
      <c r="G2" s="143">
        <v>1000</v>
      </c>
    </row>
    <row r="3" spans="1:9" ht="20.25" x14ac:dyDescent="0.3">
      <c r="A3" s="144"/>
      <c r="B3" s="286" t="s">
        <v>161</v>
      </c>
      <c r="C3" s="287"/>
      <c r="D3" s="287"/>
      <c r="E3" s="30"/>
      <c r="G3" s="1"/>
    </row>
    <row r="4" spans="1:9" ht="21" thickBot="1" x14ac:dyDescent="0.35">
      <c r="A4" s="144"/>
      <c r="B4" s="288" t="s">
        <v>162</v>
      </c>
      <c r="C4" s="289"/>
      <c r="D4" s="289"/>
      <c r="E4" s="31"/>
      <c r="F4" s="214">
        <v>1000</v>
      </c>
      <c r="G4" s="1"/>
    </row>
    <row r="5" spans="1:9" ht="34.5" customHeight="1" x14ac:dyDescent="0.3">
      <c r="A5" s="144"/>
      <c r="B5" s="25"/>
      <c r="C5" s="159" t="s">
        <v>174</v>
      </c>
      <c r="D5" s="159" t="s">
        <v>131</v>
      </c>
      <c r="E5" s="160" t="s">
        <v>175</v>
      </c>
      <c r="G5" s="1"/>
    </row>
    <row r="6" spans="1:9" ht="22.5" customHeight="1" x14ac:dyDescent="0.3">
      <c r="A6" s="145"/>
      <c r="B6" s="26"/>
      <c r="C6" s="161" t="s">
        <v>153</v>
      </c>
      <c r="D6" s="161" t="s">
        <v>153</v>
      </c>
      <c r="E6" s="162" t="s">
        <v>36</v>
      </c>
      <c r="F6" s="241"/>
      <c r="G6" s="215"/>
      <c r="H6" s="215"/>
    </row>
    <row r="7" spans="1:9" ht="27.75" customHeight="1" x14ac:dyDescent="0.35">
      <c r="A7" s="146"/>
      <c r="B7" s="147" t="s">
        <v>137</v>
      </c>
      <c r="C7" s="163"/>
      <c r="D7" s="164"/>
      <c r="E7" s="165"/>
      <c r="F7" s="215"/>
      <c r="G7" s="215"/>
      <c r="H7" s="215"/>
    </row>
    <row r="8" spans="1:9" ht="27.75" customHeight="1" x14ac:dyDescent="0.3">
      <c r="A8" s="142"/>
      <c r="B8" s="148" t="s">
        <v>61</v>
      </c>
      <c r="C8" s="166">
        <v>87.912483999999992</v>
      </c>
      <c r="D8" s="166">
        <v>160.59894499999999</v>
      </c>
      <c r="E8" s="151">
        <f>IFERROR(C8/D8-1,"-")</f>
        <v>-0.45259613006797772</v>
      </c>
      <c r="F8" s="216"/>
      <c r="G8" s="216"/>
      <c r="H8" s="216"/>
      <c r="I8" s="216"/>
    </row>
    <row r="9" spans="1:9" ht="27.75" customHeight="1" x14ac:dyDescent="0.3">
      <c r="A9" s="142"/>
      <c r="B9" s="148" t="s">
        <v>62</v>
      </c>
      <c r="C9" s="166">
        <v>15272.815570999999</v>
      </c>
      <c r="D9" s="166">
        <v>14260.495783999999</v>
      </c>
      <c r="E9" s="151">
        <f t="shared" ref="E9:E17" si="0">IFERROR(C9/D9-1,"-")</f>
        <v>7.0987699329206011E-2</v>
      </c>
      <c r="F9" s="216"/>
      <c r="G9" s="216"/>
      <c r="H9" s="216"/>
      <c r="I9" s="216"/>
    </row>
    <row r="10" spans="1:9" ht="27.75" customHeight="1" x14ac:dyDescent="0.3">
      <c r="A10" s="142"/>
      <c r="B10" s="148" t="s">
        <v>63</v>
      </c>
      <c r="C10" s="166">
        <v>8521.2368979999992</v>
      </c>
      <c r="D10" s="166">
        <v>7393.8116279999995</v>
      </c>
      <c r="E10" s="151">
        <f t="shared" si="0"/>
        <v>0.15248228203846792</v>
      </c>
      <c r="F10" s="216"/>
      <c r="G10" s="216"/>
      <c r="H10" s="216"/>
      <c r="I10" s="216"/>
    </row>
    <row r="11" spans="1:9" ht="43.5" customHeight="1" x14ac:dyDescent="0.3">
      <c r="A11" s="142"/>
      <c r="B11" s="148" t="s">
        <v>64</v>
      </c>
      <c r="C11" s="166">
        <v>5709.8638380000002</v>
      </c>
      <c r="D11" s="166">
        <v>4875.7962349999998</v>
      </c>
      <c r="E11" s="151">
        <f t="shared" si="0"/>
        <v>0.17106285061972049</v>
      </c>
      <c r="F11" s="216"/>
      <c r="G11" s="216"/>
      <c r="H11" s="216"/>
      <c r="I11" s="216"/>
    </row>
    <row r="12" spans="1:9" ht="27.75" customHeight="1" x14ac:dyDescent="0.3">
      <c r="A12" s="142"/>
      <c r="B12" s="148" t="s">
        <v>65</v>
      </c>
      <c r="C12" s="166">
        <v>8558.9923230000004</v>
      </c>
      <c r="D12" s="166">
        <v>7022.8759590000009</v>
      </c>
      <c r="E12" s="151">
        <f t="shared" si="0"/>
        <v>0.21873038523931587</v>
      </c>
      <c r="F12" s="216"/>
      <c r="G12" s="216"/>
      <c r="H12" s="216"/>
      <c r="I12" s="216"/>
    </row>
    <row r="13" spans="1:9" ht="27.75" customHeight="1" x14ac:dyDescent="0.3">
      <c r="A13" s="142"/>
      <c r="B13" s="148" t="s">
        <v>66</v>
      </c>
      <c r="C13" s="166">
        <v>17869.303378000001</v>
      </c>
      <c r="D13" s="166">
        <v>17144.194478999998</v>
      </c>
      <c r="E13" s="151">
        <f t="shared" si="0"/>
        <v>4.2294719643328316E-2</v>
      </c>
      <c r="F13" s="216"/>
      <c r="G13" s="216"/>
      <c r="H13" s="216"/>
      <c r="I13" s="216"/>
    </row>
    <row r="14" spans="1:9" ht="27.75" customHeight="1" x14ac:dyDescent="0.3">
      <c r="A14" s="142"/>
      <c r="B14" s="148" t="s">
        <v>67</v>
      </c>
      <c r="C14" s="166">
        <v>1199.382803</v>
      </c>
      <c r="D14" s="166">
        <v>1296.886618</v>
      </c>
      <c r="E14" s="151">
        <f t="shared" si="0"/>
        <v>-7.518299105465831E-2</v>
      </c>
      <c r="F14" s="216"/>
      <c r="G14" s="216"/>
      <c r="H14" s="216"/>
      <c r="I14" s="216"/>
    </row>
    <row r="15" spans="1:9" ht="27.75" customHeight="1" x14ac:dyDescent="0.3">
      <c r="A15" s="142"/>
      <c r="B15" s="148" t="s">
        <v>68</v>
      </c>
      <c r="C15" s="166">
        <v>3619.8850379999994</v>
      </c>
      <c r="D15" s="166">
        <v>2718.0823820000001</v>
      </c>
      <c r="E15" s="151">
        <f t="shared" si="0"/>
        <v>0.33177900050860165</v>
      </c>
      <c r="F15" s="216"/>
      <c r="G15" s="216"/>
      <c r="H15" s="216"/>
      <c r="I15" s="216"/>
    </row>
    <row r="16" spans="1:9" ht="27.75" customHeight="1" x14ac:dyDescent="0.3">
      <c r="A16" s="142"/>
      <c r="B16" s="148" t="s">
        <v>69</v>
      </c>
      <c r="C16" s="166">
        <v>3122.5291109999998</v>
      </c>
      <c r="D16" s="166">
        <v>2768.2539019999999</v>
      </c>
      <c r="E16" s="151">
        <f t="shared" si="0"/>
        <v>0.1279778595251122</v>
      </c>
      <c r="F16" s="216"/>
      <c r="G16" s="216"/>
      <c r="H16" s="216"/>
      <c r="I16" s="216"/>
    </row>
    <row r="17" spans="1:9" ht="27.75" customHeight="1" x14ac:dyDescent="0.3">
      <c r="A17" s="142"/>
      <c r="B17" s="148" t="s">
        <v>138</v>
      </c>
      <c r="C17" s="166">
        <v>12452.808861</v>
      </c>
      <c r="D17" s="166">
        <v>13775.827641</v>
      </c>
      <c r="E17" s="151">
        <f t="shared" si="0"/>
        <v>-9.6039150204115131E-2</v>
      </c>
      <c r="F17" s="216"/>
      <c r="G17" s="216"/>
      <c r="H17" s="216"/>
      <c r="I17" s="216"/>
    </row>
    <row r="18" spans="1:9" ht="27.75" customHeight="1" x14ac:dyDescent="0.35">
      <c r="A18" s="142"/>
      <c r="B18" s="149" t="s">
        <v>139</v>
      </c>
      <c r="C18" s="259"/>
      <c r="D18" s="166"/>
      <c r="E18" s="151"/>
      <c r="F18" s="216"/>
      <c r="G18" s="216"/>
      <c r="H18" s="216"/>
      <c r="I18" s="216"/>
    </row>
    <row r="19" spans="1:9" ht="27.75" customHeight="1" x14ac:dyDescent="0.3">
      <c r="A19" s="142"/>
      <c r="B19" s="148" t="s">
        <v>71</v>
      </c>
      <c r="C19" s="166">
        <v>15493.765578999999</v>
      </c>
      <c r="D19" s="166">
        <v>15216.134711999999</v>
      </c>
      <c r="E19" s="151">
        <f t="shared" ref="E19:E20" si="1">IFERROR(C19/D19-1,"-")</f>
        <v>1.8245820785291134E-2</v>
      </c>
      <c r="F19" s="216"/>
      <c r="G19" s="216"/>
      <c r="H19" s="216"/>
      <c r="I19" s="216"/>
    </row>
    <row r="20" spans="1:9" ht="27.75" customHeight="1" x14ac:dyDescent="0.3">
      <c r="A20" s="142"/>
      <c r="B20" s="148" t="s">
        <v>72</v>
      </c>
      <c r="C20" s="166">
        <v>735.76375200000007</v>
      </c>
      <c r="D20" s="166">
        <v>1150.681615</v>
      </c>
      <c r="E20" s="151">
        <f t="shared" si="1"/>
        <v>-0.36058442021775061</v>
      </c>
      <c r="F20" s="216"/>
      <c r="G20" s="216"/>
      <c r="H20" s="216"/>
      <c r="I20" s="216"/>
    </row>
    <row r="21" spans="1:9" ht="27.75" customHeight="1" x14ac:dyDescent="0.35">
      <c r="A21" s="142"/>
      <c r="B21" s="149" t="s">
        <v>140</v>
      </c>
      <c r="C21" s="166"/>
      <c r="D21" s="166"/>
      <c r="E21" s="151"/>
      <c r="F21" s="216"/>
      <c r="G21" s="216"/>
      <c r="H21" s="216"/>
      <c r="I21" s="216"/>
    </row>
    <row r="22" spans="1:9" ht="27.75" customHeight="1" x14ac:dyDescent="0.3">
      <c r="A22" s="142"/>
      <c r="B22" s="148" t="s">
        <v>73</v>
      </c>
      <c r="C22" s="166">
        <v>0</v>
      </c>
      <c r="D22" s="166">
        <v>0</v>
      </c>
      <c r="E22" s="151" t="str">
        <f t="shared" ref="E22:E27" si="2">IFERROR(C22/D22-1,"-")</f>
        <v>-</v>
      </c>
      <c r="F22" s="216"/>
      <c r="G22" s="216"/>
      <c r="H22" s="216"/>
      <c r="I22" s="216"/>
    </row>
    <row r="23" spans="1:9" ht="27.75" customHeight="1" x14ac:dyDescent="0.3">
      <c r="A23" s="142"/>
      <c r="B23" s="150" t="s">
        <v>74</v>
      </c>
      <c r="C23" s="167">
        <v>69.469756000000004</v>
      </c>
      <c r="D23" s="167">
        <v>66.515610000000009</v>
      </c>
      <c r="E23" s="168">
        <f t="shared" si="2"/>
        <v>4.441282279452885E-2</v>
      </c>
      <c r="F23" s="216"/>
      <c r="G23" s="216"/>
      <c r="H23" s="216"/>
      <c r="I23" s="216"/>
    </row>
    <row r="24" spans="1:9" ht="27.75" customHeight="1" x14ac:dyDescent="0.3">
      <c r="A24" s="142"/>
      <c r="B24" s="148" t="s">
        <v>75</v>
      </c>
      <c r="C24" s="166">
        <v>7.4808810000000001</v>
      </c>
      <c r="D24" s="166">
        <v>120.33109200000001</v>
      </c>
      <c r="E24" s="151">
        <f t="shared" si="2"/>
        <v>-0.93783085588552628</v>
      </c>
      <c r="F24" s="216"/>
      <c r="G24" s="216"/>
      <c r="H24" s="216"/>
      <c r="I24" s="216"/>
    </row>
    <row r="25" spans="1:9" ht="27.75" customHeight="1" x14ac:dyDescent="0.3">
      <c r="A25" s="142"/>
      <c r="B25" s="148" t="s">
        <v>76</v>
      </c>
      <c r="C25" s="166">
        <v>476.56975699999998</v>
      </c>
      <c r="D25" s="166">
        <v>199.452305</v>
      </c>
      <c r="E25" s="151">
        <f t="shared" si="2"/>
        <v>1.389392075463856</v>
      </c>
      <c r="F25" s="216"/>
      <c r="G25" s="216"/>
      <c r="H25" s="216"/>
      <c r="I25" s="216"/>
    </row>
    <row r="26" spans="1:9" ht="27.75" customHeight="1" x14ac:dyDescent="0.3">
      <c r="A26" s="142"/>
      <c r="B26" s="148" t="s">
        <v>77</v>
      </c>
      <c r="C26" s="166">
        <v>0</v>
      </c>
      <c r="D26" s="166">
        <v>3.327013</v>
      </c>
      <c r="E26" s="151">
        <f t="shared" si="2"/>
        <v>-1</v>
      </c>
      <c r="F26" s="216"/>
      <c r="G26" s="216"/>
      <c r="H26" s="216"/>
      <c r="I26" s="216"/>
    </row>
    <row r="27" spans="1:9" ht="47.25" customHeight="1" x14ac:dyDescent="0.3">
      <c r="A27" s="142"/>
      <c r="B27" s="148" t="s">
        <v>78</v>
      </c>
      <c r="C27" s="166">
        <v>22.908673</v>
      </c>
      <c r="D27" s="166">
        <v>18.809716999999999</v>
      </c>
      <c r="E27" s="151">
        <f t="shared" si="2"/>
        <v>0.21791694154675478</v>
      </c>
      <c r="F27" s="216"/>
      <c r="G27" s="216"/>
      <c r="H27" s="216"/>
      <c r="I27" s="216"/>
    </row>
    <row r="28" spans="1:9" ht="45.75" customHeight="1" x14ac:dyDescent="0.3">
      <c r="A28" s="142"/>
      <c r="B28" s="148" t="s">
        <v>79</v>
      </c>
      <c r="C28" s="166">
        <v>1466.9965379999999</v>
      </c>
      <c r="D28" s="166">
        <v>2721.2100140000002</v>
      </c>
      <c r="E28" s="151">
        <f>IFERROR(C28/D28-1,"-")</f>
        <v>-0.46090285922341911</v>
      </c>
      <c r="F28" s="216"/>
      <c r="G28" s="216"/>
      <c r="H28" s="216"/>
      <c r="I28" s="216"/>
    </row>
    <row r="29" spans="1:9" ht="27.75" customHeight="1" x14ac:dyDescent="0.3">
      <c r="A29" s="142"/>
      <c r="B29" s="148" t="s">
        <v>80</v>
      </c>
      <c r="C29" s="166">
        <v>0</v>
      </c>
      <c r="D29" s="166">
        <v>7.3480929999999995</v>
      </c>
      <c r="E29" s="151">
        <f>IFERROR(C29/D29-1,"-")</f>
        <v>-1</v>
      </c>
      <c r="F29" s="216"/>
      <c r="G29" s="216"/>
      <c r="H29" s="216"/>
      <c r="I29" s="216"/>
    </row>
    <row r="30" spans="1:9" ht="27.75" customHeight="1" x14ac:dyDescent="0.3">
      <c r="A30" s="142"/>
      <c r="B30" s="148" t="s">
        <v>81</v>
      </c>
      <c r="C30" s="166">
        <v>1523.224217</v>
      </c>
      <c r="D30" s="166">
        <v>1445.9033579999998</v>
      </c>
      <c r="E30" s="151">
        <f>IFERROR(C30/D30-1,"-")</f>
        <v>5.3475813976220143E-2</v>
      </c>
      <c r="F30" s="216"/>
      <c r="G30" s="216"/>
      <c r="H30" s="216"/>
      <c r="I30" s="216"/>
    </row>
    <row r="31" spans="1:9" ht="27.75" customHeight="1" x14ac:dyDescent="0.35">
      <c r="A31" s="142"/>
      <c r="B31" s="149" t="s">
        <v>141</v>
      </c>
      <c r="C31" s="166"/>
      <c r="D31" s="166"/>
      <c r="E31" s="151"/>
      <c r="F31" s="216"/>
      <c r="G31" s="216"/>
      <c r="H31" s="216"/>
      <c r="I31" s="216"/>
    </row>
    <row r="32" spans="1:9" ht="27.75" customHeight="1" x14ac:dyDescent="0.3">
      <c r="A32" s="142"/>
      <c r="B32" s="148" t="s">
        <v>82</v>
      </c>
      <c r="C32" s="166">
        <v>80.603668999999996</v>
      </c>
      <c r="D32" s="166">
        <v>57.164940999999999</v>
      </c>
      <c r="E32" s="151">
        <f t="shared" ref="E32:E34" si="3">IFERROR(C32/D32-1,"-")</f>
        <v>0.41001928087356898</v>
      </c>
      <c r="F32" s="216"/>
      <c r="G32" s="216"/>
      <c r="H32" s="216"/>
      <c r="I32" s="216"/>
    </row>
    <row r="33" spans="1:9" ht="27.75" customHeight="1" x14ac:dyDescent="0.3">
      <c r="A33" s="142"/>
      <c r="B33" s="148" t="s">
        <v>83</v>
      </c>
      <c r="C33" s="166">
        <v>52677.298281999996</v>
      </c>
      <c r="D33" s="166">
        <v>59057.115870000001</v>
      </c>
      <c r="E33" s="151">
        <f t="shared" si="3"/>
        <v>-0.10802792337579836</v>
      </c>
      <c r="F33" s="216"/>
      <c r="G33" s="216"/>
      <c r="H33" s="216"/>
      <c r="I33" s="216"/>
    </row>
    <row r="34" spans="1:9" ht="27.75" customHeight="1" x14ac:dyDescent="0.3">
      <c r="A34" s="142"/>
      <c r="B34" s="148" t="s">
        <v>84</v>
      </c>
      <c r="C34" s="166">
        <v>1245.9554269999999</v>
      </c>
      <c r="D34" s="166">
        <v>749.49908100000005</v>
      </c>
      <c r="E34" s="151">
        <f t="shared" si="3"/>
        <v>0.66238419577194896</v>
      </c>
      <c r="F34" s="216"/>
      <c r="G34" s="216"/>
      <c r="H34" s="216"/>
      <c r="I34" s="216"/>
    </row>
    <row r="35" spans="1:9" ht="27.75" customHeight="1" x14ac:dyDescent="0.35">
      <c r="A35" s="142"/>
      <c r="B35" s="149" t="s">
        <v>142</v>
      </c>
      <c r="C35" s="166"/>
      <c r="D35" s="166"/>
      <c r="E35" s="151"/>
      <c r="F35" s="216"/>
      <c r="G35" s="216"/>
      <c r="H35" s="216"/>
      <c r="I35" s="216"/>
    </row>
    <row r="36" spans="1:9" ht="27.75" customHeight="1" x14ac:dyDescent="0.3">
      <c r="A36" s="142"/>
      <c r="B36" s="148" t="s">
        <v>85</v>
      </c>
      <c r="C36" s="166">
        <v>30.361901000000003</v>
      </c>
      <c r="D36" s="166">
        <v>48.843958999999998</v>
      </c>
      <c r="E36" s="151">
        <f t="shared" ref="E36:E83" si="4">IFERROR(C36/D36-1,"-")</f>
        <v>-0.37838984346047777</v>
      </c>
      <c r="F36" s="216"/>
      <c r="G36" s="216"/>
      <c r="H36" s="216"/>
      <c r="I36" s="216"/>
    </row>
    <row r="37" spans="1:9" ht="27.75" customHeight="1" x14ac:dyDescent="0.3">
      <c r="A37" s="142"/>
      <c r="B37" s="148" t="s">
        <v>86</v>
      </c>
      <c r="C37" s="166">
        <v>779.49012900000002</v>
      </c>
      <c r="D37" s="166">
        <v>696.24170299999992</v>
      </c>
      <c r="E37" s="151">
        <f t="shared" si="4"/>
        <v>0.1195682844639947</v>
      </c>
      <c r="F37" s="216"/>
      <c r="G37" s="216"/>
      <c r="H37" s="216"/>
      <c r="I37" s="216"/>
    </row>
    <row r="38" spans="1:9" ht="43.5" customHeight="1" x14ac:dyDescent="0.3">
      <c r="A38" s="142"/>
      <c r="B38" s="148" t="s">
        <v>87</v>
      </c>
      <c r="C38" s="166">
        <v>107.62589</v>
      </c>
      <c r="D38" s="166">
        <v>121.043126</v>
      </c>
      <c r="E38" s="151">
        <f t="shared" si="4"/>
        <v>-0.11084674068976041</v>
      </c>
      <c r="F38" s="216"/>
      <c r="G38" s="216"/>
      <c r="H38" s="216"/>
      <c r="I38" s="216"/>
    </row>
    <row r="39" spans="1:9" ht="29.25" customHeight="1" x14ac:dyDescent="0.35">
      <c r="A39" s="142"/>
      <c r="B39" s="149" t="s">
        <v>88</v>
      </c>
      <c r="C39" s="258"/>
      <c r="D39" s="166"/>
      <c r="E39" s="151"/>
      <c r="F39" s="216"/>
      <c r="G39" s="216"/>
      <c r="H39" s="216"/>
      <c r="I39" s="216"/>
    </row>
    <row r="40" spans="1:9" ht="27.75" customHeight="1" x14ac:dyDescent="0.3">
      <c r="A40" s="142"/>
      <c r="B40" s="148" t="s">
        <v>89</v>
      </c>
      <c r="C40" s="166">
        <v>210.44614100000001</v>
      </c>
      <c r="D40" s="166">
        <v>441.823351</v>
      </c>
      <c r="E40" s="151">
        <f t="shared" si="4"/>
        <v>-0.52368714663069038</v>
      </c>
      <c r="F40" s="216"/>
      <c r="G40" s="216"/>
      <c r="H40" s="216"/>
      <c r="I40" s="216"/>
    </row>
    <row r="41" spans="1:9" ht="27.75" customHeight="1" x14ac:dyDescent="0.3">
      <c r="A41" s="142"/>
      <c r="B41" s="148" t="s">
        <v>90</v>
      </c>
      <c r="C41" s="166">
        <v>428.58121300000005</v>
      </c>
      <c r="D41" s="166">
        <v>635.34102199999995</v>
      </c>
      <c r="E41" s="151">
        <f t="shared" si="4"/>
        <v>-0.32543122801851743</v>
      </c>
      <c r="F41" s="216"/>
      <c r="G41" s="216"/>
      <c r="H41" s="216"/>
      <c r="I41" s="216"/>
    </row>
    <row r="42" spans="1:9" ht="27.75" customHeight="1" x14ac:dyDescent="0.3">
      <c r="A42" s="142"/>
      <c r="B42" s="148" t="s">
        <v>91</v>
      </c>
      <c r="C42" s="166">
        <v>4445.5606689999995</v>
      </c>
      <c r="D42" s="166">
        <v>4647.5359559999997</v>
      </c>
      <c r="E42" s="151">
        <f t="shared" si="4"/>
        <v>-4.3458574374072079E-2</v>
      </c>
      <c r="F42" s="216"/>
      <c r="G42" s="216"/>
      <c r="H42" s="216"/>
      <c r="I42" s="216"/>
    </row>
    <row r="43" spans="1:9" ht="27.75" customHeight="1" x14ac:dyDescent="0.3">
      <c r="A43" s="142"/>
      <c r="B43" s="148" t="s">
        <v>92</v>
      </c>
      <c r="C43" s="166">
        <v>11300.804489</v>
      </c>
      <c r="D43" s="166">
        <v>10472.531505999999</v>
      </c>
      <c r="E43" s="151">
        <f t="shared" si="4"/>
        <v>7.9090044515546243E-2</v>
      </c>
      <c r="F43" s="216"/>
      <c r="G43" s="216"/>
      <c r="H43" s="216"/>
      <c r="I43" s="216"/>
    </row>
    <row r="44" spans="1:9" ht="45.75" customHeight="1" x14ac:dyDescent="0.3">
      <c r="A44" s="142"/>
      <c r="B44" s="148" t="s">
        <v>93</v>
      </c>
      <c r="C44" s="166">
        <v>9970.5748529999983</v>
      </c>
      <c r="D44" s="166">
        <v>8587.9926700000015</v>
      </c>
      <c r="E44" s="151">
        <f t="shared" si="4"/>
        <v>0.16099014474356754</v>
      </c>
      <c r="F44" s="216"/>
      <c r="G44" s="216"/>
      <c r="H44" s="216"/>
      <c r="I44" s="216"/>
    </row>
    <row r="45" spans="1:9" ht="27.75" customHeight="1" x14ac:dyDescent="0.3">
      <c r="A45" s="142"/>
      <c r="B45" s="148" t="s">
        <v>94</v>
      </c>
      <c r="C45" s="166">
        <v>66.589638999999991</v>
      </c>
      <c r="D45" s="166">
        <v>54.064415999999994</v>
      </c>
      <c r="E45" s="151">
        <f t="shared" si="4"/>
        <v>0.23167221486309963</v>
      </c>
      <c r="F45" s="216"/>
      <c r="G45" s="216"/>
      <c r="H45" s="216"/>
      <c r="I45" s="216"/>
    </row>
    <row r="46" spans="1:9" ht="27.75" customHeight="1" x14ac:dyDescent="0.3">
      <c r="A46" s="142"/>
      <c r="B46" s="148" t="s">
        <v>95</v>
      </c>
      <c r="C46" s="166">
        <v>125.247075</v>
      </c>
      <c r="D46" s="166">
        <v>180.902727</v>
      </c>
      <c r="E46" s="151">
        <f t="shared" si="4"/>
        <v>-0.30765513004124034</v>
      </c>
      <c r="F46" s="216"/>
      <c r="G46" s="216"/>
      <c r="H46" s="216"/>
      <c r="I46" s="216"/>
    </row>
    <row r="47" spans="1:9" ht="27.75" customHeight="1" x14ac:dyDescent="0.3">
      <c r="A47" s="142"/>
      <c r="B47" s="148" t="s">
        <v>96</v>
      </c>
      <c r="C47" s="166">
        <v>5565.1400020000001</v>
      </c>
      <c r="D47" s="166">
        <v>3714.6886979999999</v>
      </c>
      <c r="E47" s="151">
        <f t="shared" si="4"/>
        <v>0.49814438151877671</v>
      </c>
      <c r="F47" s="216"/>
      <c r="G47" s="216"/>
      <c r="H47" s="216"/>
      <c r="I47" s="216"/>
    </row>
    <row r="48" spans="1:9" ht="27.75" customHeight="1" x14ac:dyDescent="0.3">
      <c r="A48" s="142"/>
      <c r="B48" s="148" t="s">
        <v>97</v>
      </c>
      <c r="C48" s="166">
        <v>4164.3146749999996</v>
      </c>
      <c r="D48" s="166">
        <v>2260.320905</v>
      </c>
      <c r="E48" s="151">
        <f t="shared" si="4"/>
        <v>0.84235551057737945</v>
      </c>
      <c r="F48" s="216"/>
      <c r="G48" s="216"/>
      <c r="H48" s="216"/>
      <c r="I48" s="216"/>
    </row>
    <row r="49" spans="1:9" ht="27.75" customHeight="1" x14ac:dyDescent="0.35">
      <c r="A49" s="142"/>
      <c r="B49" s="149" t="s">
        <v>98</v>
      </c>
      <c r="C49" s="166"/>
      <c r="D49" s="166"/>
      <c r="E49" s="151"/>
      <c r="F49" s="216"/>
      <c r="G49" s="216"/>
      <c r="H49" s="216"/>
      <c r="I49" s="216"/>
    </row>
    <row r="50" spans="1:9" ht="27.75" customHeight="1" x14ac:dyDescent="0.3">
      <c r="A50" s="142"/>
      <c r="B50" s="148" t="s">
        <v>99</v>
      </c>
      <c r="C50" s="166">
        <v>86.152566999999991</v>
      </c>
      <c r="D50" s="166">
        <v>49.221153000000001</v>
      </c>
      <c r="E50" s="151">
        <f t="shared" si="4"/>
        <v>0.75031590584641505</v>
      </c>
      <c r="F50" s="216"/>
      <c r="G50" s="216"/>
      <c r="H50" s="216"/>
      <c r="I50" s="216"/>
    </row>
    <row r="51" spans="1:9" ht="27.75" customHeight="1" x14ac:dyDescent="0.3">
      <c r="A51" s="142"/>
      <c r="B51" s="148" t="s">
        <v>100</v>
      </c>
      <c r="C51" s="166">
        <v>1833.406911</v>
      </c>
      <c r="D51" s="166">
        <v>1962.133335</v>
      </c>
      <c r="E51" s="151">
        <f t="shared" si="4"/>
        <v>-6.5605339710514632E-2</v>
      </c>
      <c r="F51" s="216"/>
      <c r="G51" s="216"/>
      <c r="H51" s="216"/>
      <c r="I51" s="216"/>
    </row>
    <row r="52" spans="1:9" ht="27.75" customHeight="1" x14ac:dyDescent="0.3">
      <c r="A52" s="142"/>
      <c r="B52" s="148" t="s">
        <v>101</v>
      </c>
      <c r="C52" s="166">
        <v>6453.692860000001</v>
      </c>
      <c r="D52" s="166">
        <v>5840.553919</v>
      </c>
      <c r="E52" s="151">
        <f t="shared" si="4"/>
        <v>0.10497958746778946</v>
      </c>
      <c r="F52" s="216"/>
      <c r="G52" s="216"/>
      <c r="H52" s="216"/>
      <c r="I52" s="216"/>
    </row>
    <row r="53" spans="1:9" ht="27.75" customHeight="1" x14ac:dyDescent="0.3">
      <c r="A53" s="142"/>
      <c r="B53" s="148" t="s">
        <v>102</v>
      </c>
      <c r="C53" s="166">
        <v>5571.5282280000001</v>
      </c>
      <c r="D53" s="166">
        <v>5500.4311319999997</v>
      </c>
      <c r="E53" s="151">
        <f t="shared" si="4"/>
        <v>1.2925731509731531E-2</v>
      </c>
      <c r="F53" s="216"/>
      <c r="G53" s="216"/>
      <c r="H53" s="216"/>
      <c r="I53" s="216"/>
    </row>
    <row r="54" spans="1:9" ht="27.75" customHeight="1" x14ac:dyDescent="0.3">
      <c r="A54" s="142"/>
      <c r="B54" s="150" t="s">
        <v>103</v>
      </c>
      <c r="C54" s="167">
        <v>2626.0622470000003</v>
      </c>
      <c r="D54" s="167">
        <v>2539.849913</v>
      </c>
      <c r="E54" s="168">
        <f t="shared" si="4"/>
        <v>3.3943869501394497E-2</v>
      </c>
      <c r="F54" s="216"/>
      <c r="G54" s="216"/>
      <c r="H54" s="216"/>
      <c r="I54" s="216"/>
    </row>
    <row r="55" spans="1:9" ht="27.75" customHeight="1" x14ac:dyDescent="0.3">
      <c r="A55" s="142"/>
      <c r="B55" s="148" t="s">
        <v>104</v>
      </c>
      <c r="C55" s="166">
        <v>8671.5402800000011</v>
      </c>
      <c r="D55" s="166">
        <v>7782.9087840000002</v>
      </c>
      <c r="E55" s="151">
        <f t="shared" si="4"/>
        <v>0.11417729805941423</v>
      </c>
      <c r="F55" s="216"/>
      <c r="G55" s="216"/>
      <c r="H55" s="216"/>
      <c r="I55" s="216"/>
    </row>
    <row r="56" spans="1:9" ht="27.75" customHeight="1" x14ac:dyDescent="0.3">
      <c r="A56" s="142"/>
      <c r="B56" s="148" t="s">
        <v>105</v>
      </c>
      <c r="C56" s="166">
        <v>4492.8934930000005</v>
      </c>
      <c r="D56" s="166">
        <v>2855.2613119999996</v>
      </c>
      <c r="E56" s="151">
        <f t="shared" si="4"/>
        <v>0.5735489687467179</v>
      </c>
      <c r="F56" s="216"/>
      <c r="G56" s="216"/>
      <c r="H56" s="216"/>
      <c r="I56" s="216"/>
    </row>
    <row r="57" spans="1:9" ht="27.75" customHeight="1" x14ac:dyDescent="0.3">
      <c r="A57" s="142"/>
      <c r="B57" s="148" t="s">
        <v>106</v>
      </c>
      <c r="C57" s="166">
        <v>2546.9763400000002</v>
      </c>
      <c r="D57" s="166">
        <v>2649.8824290000002</v>
      </c>
      <c r="E57" s="151">
        <f t="shared" si="4"/>
        <v>-3.883420934974624E-2</v>
      </c>
      <c r="F57" s="216"/>
      <c r="G57" s="216"/>
      <c r="H57" s="216"/>
      <c r="I57" s="216"/>
    </row>
    <row r="58" spans="1:9" ht="27.75" customHeight="1" x14ac:dyDescent="0.3">
      <c r="A58" s="142"/>
      <c r="B58" s="148" t="s">
        <v>107</v>
      </c>
      <c r="C58" s="166">
        <v>19604.096302999998</v>
      </c>
      <c r="D58" s="166">
        <v>19167.417259000002</v>
      </c>
      <c r="E58" s="151">
        <f t="shared" si="4"/>
        <v>2.2782362281749569E-2</v>
      </c>
      <c r="F58" s="216"/>
      <c r="G58" s="216"/>
      <c r="H58" s="216"/>
      <c r="I58" s="216"/>
    </row>
    <row r="59" spans="1:9" ht="27.75" customHeight="1" x14ac:dyDescent="0.35">
      <c r="A59" s="142"/>
      <c r="B59" s="149" t="s">
        <v>108</v>
      </c>
      <c r="C59" s="166"/>
      <c r="D59" s="166"/>
      <c r="E59" s="151"/>
      <c r="F59" s="216"/>
      <c r="G59" s="216"/>
      <c r="H59" s="216"/>
      <c r="I59" s="216"/>
    </row>
    <row r="60" spans="1:9" ht="27.75" customHeight="1" x14ac:dyDescent="0.3">
      <c r="A60" s="142"/>
      <c r="B60" s="148" t="s">
        <v>109</v>
      </c>
      <c r="C60" s="166">
        <v>2604.9640760000002</v>
      </c>
      <c r="D60" s="166">
        <v>5411.0551429999996</v>
      </c>
      <c r="E60" s="151">
        <f t="shared" si="4"/>
        <v>-0.51858482178472953</v>
      </c>
      <c r="F60" s="216"/>
      <c r="G60" s="216"/>
      <c r="H60" s="216"/>
      <c r="I60" s="216"/>
    </row>
    <row r="61" spans="1:9" ht="27.75" customHeight="1" x14ac:dyDescent="0.3">
      <c r="A61" s="142"/>
      <c r="B61" s="148" t="s">
        <v>110</v>
      </c>
      <c r="C61" s="166">
        <v>2869.9375369999998</v>
      </c>
      <c r="D61" s="166">
        <v>3535.1867750000001</v>
      </c>
      <c r="E61" s="151">
        <f t="shared" si="4"/>
        <v>-0.18817937504872007</v>
      </c>
      <c r="F61" s="216"/>
      <c r="G61" s="216"/>
      <c r="H61" s="216"/>
      <c r="I61" s="216"/>
    </row>
    <row r="62" spans="1:9" ht="27.75" customHeight="1" x14ac:dyDescent="0.3">
      <c r="A62" s="142"/>
      <c r="B62" s="148" t="s">
        <v>111</v>
      </c>
      <c r="C62" s="166">
        <v>1918.4994700000002</v>
      </c>
      <c r="D62" s="166">
        <v>1057.3587360000001</v>
      </c>
      <c r="E62" s="151">
        <f t="shared" si="4"/>
        <v>0.81442627244723487</v>
      </c>
      <c r="F62" s="216"/>
      <c r="G62" s="216"/>
      <c r="H62" s="216"/>
      <c r="I62" s="216"/>
    </row>
    <row r="63" spans="1:9" ht="27" customHeight="1" x14ac:dyDescent="0.3">
      <c r="A63" s="142"/>
      <c r="B63" s="148" t="s">
        <v>112</v>
      </c>
      <c r="C63" s="166">
        <v>13435.883000000002</v>
      </c>
      <c r="D63" s="166">
        <v>10123.977989999999</v>
      </c>
      <c r="E63" s="151">
        <f t="shared" si="4"/>
        <v>0.3271347501220716</v>
      </c>
      <c r="F63" s="216"/>
      <c r="G63" s="216"/>
      <c r="H63" s="216"/>
      <c r="I63" s="216"/>
    </row>
    <row r="64" spans="1:9" ht="29.25" customHeight="1" x14ac:dyDescent="0.3">
      <c r="A64" s="142"/>
      <c r="B64" s="148" t="s">
        <v>113</v>
      </c>
      <c r="C64" s="166">
        <v>5386.5391829999999</v>
      </c>
      <c r="D64" s="166">
        <v>4056.0371949999999</v>
      </c>
      <c r="E64" s="151">
        <f t="shared" si="4"/>
        <v>0.32803002636172818</v>
      </c>
      <c r="F64" s="216"/>
      <c r="G64" s="216"/>
      <c r="H64" s="216"/>
      <c r="I64" s="216"/>
    </row>
    <row r="65" spans="1:9" ht="43.5" customHeight="1" x14ac:dyDescent="0.3">
      <c r="A65" s="142"/>
      <c r="B65" s="148" t="s">
        <v>114</v>
      </c>
      <c r="C65" s="166">
        <v>9649.8926370000008</v>
      </c>
      <c r="D65" s="166">
        <v>8978.075116</v>
      </c>
      <c r="E65" s="151">
        <f t="shared" si="4"/>
        <v>7.4828681239561323E-2</v>
      </c>
      <c r="F65" s="216"/>
      <c r="G65" s="216"/>
      <c r="H65" s="216"/>
      <c r="I65" s="216"/>
    </row>
    <row r="66" spans="1:9" ht="51" customHeight="1" x14ac:dyDescent="0.3">
      <c r="A66" s="142"/>
      <c r="B66" s="148" t="s">
        <v>115</v>
      </c>
      <c r="C66" s="166">
        <v>15443.121834000001</v>
      </c>
      <c r="D66" s="166">
        <v>16377.272774000001</v>
      </c>
      <c r="E66" s="151">
        <f t="shared" si="4"/>
        <v>-5.7039468835313412E-2</v>
      </c>
      <c r="F66" s="216"/>
      <c r="G66" s="216"/>
      <c r="H66" s="216"/>
      <c r="I66" s="216"/>
    </row>
    <row r="67" spans="1:9" ht="27.75" customHeight="1" x14ac:dyDescent="0.3">
      <c r="A67" s="142"/>
      <c r="B67" s="148" t="s">
        <v>116</v>
      </c>
      <c r="C67" s="166">
        <v>29816.715589000003</v>
      </c>
      <c r="D67" s="166">
        <v>26142.839559999997</v>
      </c>
      <c r="E67" s="151">
        <f t="shared" si="4"/>
        <v>0.14053087158218425</v>
      </c>
      <c r="F67" s="216"/>
      <c r="G67" s="216"/>
      <c r="H67" s="216"/>
      <c r="I67" s="216"/>
    </row>
    <row r="68" spans="1:9" ht="23.25" customHeight="1" x14ac:dyDescent="0.3">
      <c r="A68" s="142"/>
      <c r="B68" s="148" t="s">
        <v>117</v>
      </c>
      <c r="C68" s="166">
        <v>3593.5455440000001</v>
      </c>
      <c r="D68" s="166">
        <v>2276.0656490000001</v>
      </c>
      <c r="E68" s="151">
        <f t="shared" si="4"/>
        <v>0.57884090275640365</v>
      </c>
      <c r="F68" s="216"/>
      <c r="G68" s="216"/>
      <c r="H68" s="216"/>
      <c r="I68" s="216"/>
    </row>
    <row r="69" spans="1:9" ht="27.75" customHeight="1" x14ac:dyDescent="0.35">
      <c r="A69" s="142"/>
      <c r="B69" s="149" t="s">
        <v>19</v>
      </c>
      <c r="C69" s="166"/>
      <c r="D69" s="166"/>
      <c r="E69" s="151"/>
      <c r="F69" s="216"/>
      <c r="G69" s="216"/>
      <c r="H69" s="216"/>
      <c r="I69" s="216"/>
    </row>
    <row r="70" spans="1:9" ht="40.5" customHeight="1" x14ac:dyDescent="0.3">
      <c r="A70" s="142"/>
      <c r="B70" s="148" t="s">
        <v>118</v>
      </c>
      <c r="C70" s="166">
        <v>2132.0177430000003</v>
      </c>
      <c r="D70" s="166">
        <v>1837.4217289999999</v>
      </c>
      <c r="E70" s="151">
        <f t="shared" si="4"/>
        <v>0.160331190902119</v>
      </c>
      <c r="F70" s="216"/>
      <c r="G70" s="216"/>
      <c r="H70" s="216"/>
      <c r="I70" s="216"/>
    </row>
    <row r="71" spans="1:9" ht="39" customHeight="1" x14ac:dyDescent="0.3">
      <c r="A71" s="142"/>
      <c r="B71" s="148" t="s">
        <v>119</v>
      </c>
      <c r="C71" s="166">
        <v>10881.574892999999</v>
      </c>
      <c r="D71" s="166">
        <v>9042.5615460000008</v>
      </c>
      <c r="E71" s="151">
        <f t="shared" si="4"/>
        <v>0.20337305282854179</v>
      </c>
      <c r="F71" s="216"/>
      <c r="G71" s="216"/>
      <c r="H71" s="216"/>
      <c r="I71" s="216"/>
    </row>
    <row r="72" spans="1:9" ht="27.75" customHeight="1" x14ac:dyDescent="0.3">
      <c r="A72" s="142"/>
      <c r="B72" s="148" t="s">
        <v>120</v>
      </c>
      <c r="C72" s="166">
        <v>662.28146900000002</v>
      </c>
      <c r="D72" s="166">
        <v>854.87793799999997</v>
      </c>
      <c r="E72" s="151">
        <f t="shared" si="4"/>
        <v>-0.22529119122033059</v>
      </c>
      <c r="F72" s="216"/>
      <c r="G72" s="216"/>
      <c r="H72" s="216"/>
      <c r="I72" s="216"/>
    </row>
    <row r="73" spans="1:9" ht="27.75" customHeight="1" x14ac:dyDescent="0.3">
      <c r="A73" s="142"/>
      <c r="B73" s="148" t="s">
        <v>121</v>
      </c>
      <c r="C73" s="166">
        <v>28025.255673</v>
      </c>
      <c r="D73" s="166">
        <v>25397.396966</v>
      </c>
      <c r="E73" s="151">
        <f t="shared" si="4"/>
        <v>0.10346960794911242</v>
      </c>
      <c r="F73" s="216"/>
      <c r="G73" s="216"/>
      <c r="H73" s="216"/>
      <c r="I73" s="216"/>
    </row>
    <row r="74" spans="1:9" ht="27.75" customHeight="1" x14ac:dyDescent="0.3">
      <c r="A74" s="142"/>
      <c r="B74" s="148" t="s">
        <v>122</v>
      </c>
      <c r="C74" s="166">
        <v>1116.3653340000001</v>
      </c>
      <c r="D74" s="166">
        <v>956.01697000000013</v>
      </c>
      <c r="E74" s="151">
        <f t="shared" si="4"/>
        <v>0.16772543692399089</v>
      </c>
      <c r="F74" s="216"/>
      <c r="G74" s="216"/>
      <c r="H74" s="216"/>
      <c r="I74" s="216"/>
    </row>
    <row r="75" spans="1:9" ht="27.75" customHeight="1" x14ac:dyDescent="0.3">
      <c r="A75" s="142"/>
      <c r="B75" s="148" t="s">
        <v>123</v>
      </c>
      <c r="C75" s="166">
        <v>7848.204882</v>
      </c>
      <c r="D75" s="166">
        <v>6369.0816500000001</v>
      </c>
      <c r="E75" s="151">
        <f t="shared" si="4"/>
        <v>0.23223493013313767</v>
      </c>
      <c r="F75" s="216"/>
      <c r="G75" s="216"/>
      <c r="H75" s="216"/>
      <c r="I75" s="216"/>
    </row>
    <row r="76" spans="1:9" ht="39.75" customHeight="1" x14ac:dyDescent="0.3">
      <c r="A76" s="142"/>
      <c r="B76" s="148" t="s">
        <v>124</v>
      </c>
      <c r="C76" s="166">
        <v>9198.6888259999996</v>
      </c>
      <c r="D76" s="166">
        <v>9259.0409599999984</v>
      </c>
      <c r="E76" s="151">
        <f t="shared" si="4"/>
        <v>-6.5181841467951696E-3</v>
      </c>
      <c r="F76" s="216"/>
      <c r="G76" s="216"/>
      <c r="H76" s="216"/>
      <c r="I76" s="216"/>
    </row>
    <row r="77" spans="1:9" ht="27.75" customHeight="1" x14ac:dyDescent="0.3">
      <c r="A77" s="142"/>
      <c r="B77" s="148" t="s">
        <v>125</v>
      </c>
      <c r="C77" s="166">
        <v>36831.344140000001</v>
      </c>
      <c r="D77" s="166">
        <v>29506.044004000003</v>
      </c>
      <c r="E77" s="151">
        <f t="shared" si="4"/>
        <v>0.24826439406810819</v>
      </c>
      <c r="F77" s="216"/>
      <c r="G77" s="216"/>
      <c r="H77" s="216"/>
      <c r="I77" s="216"/>
    </row>
    <row r="78" spans="1:9" ht="27.75" customHeight="1" x14ac:dyDescent="0.35">
      <c r="A78" s="142"/>
      <c r="B78" s="149" t="s">
        <v>126</v>
      </c>
      <c r="C78" s="166"/>
      <c r="D78" s="166"/>
      <c r="E78" s="151"/>
      <c r="F78" s="216"/>
      <c r="G78" s="216"/>
      <c r="H78" s="216"/>
      <c r="I78" s="216"/>
    </row>
    <row r="79" spans="1:9" ht="27.75" customHeight="1" x14ac:dyDescent="0.3">
      <c r="A79" s="142"/>
      <c r="B79" s="148" t="s">
        <v>127</v>
      </c>
      <c r="C79" s="166">
        <v>290.17109499999998</v>
      </c>
      <c r="D79" s="166">
        <v>285.20323400000001</v>
      </c>
      <c r="E79" s="151">
        <f t="shared" si="4"/>
        <v>1.7418669943974008E-2</v>
      </c>
      <c r="F79" s="216"/>
      <c r="G79" s="216"/>
      <c r="H79" s="216"/>
      <c r="I79" s="216"/>
    </row>
    <row r="80" spans="1:9" ht="27.75" customHeight="1" x14ac:dyDescent="0.3">
      <c r="A80" s="142"/>
      <c r="B80" s="148" t="s">
        <v>128</v>
      </c>
      <c r="C80" s="166">
        <v>8618.7625480000006</v>
      </c>
      <c r="D80" s="166">
        <v>9139.0289969999994</v>
      </c>
      <c r="E80" s="151">
        <f t="shared" si="4"/>
        <v>-5.6927978800678125E-2</v>
      </c>
      <c r="F80" s="216"/>
      <c r="G80" s="216"/>
      <c r="H80" s="216"/>
      <c r="I80" s="216"/>
    </row>
    <row r="81" spans="1:9" ht="27.75" customHeight="1" x14ac:dyDescent="0.3">
      <c r="A81" s="142"/>
      <c r="B81" s="148" t="s">
        <v>129</v>
      </c>
      <c r="C81" s="166">
        <v>21.079145000000004</v>
      </c>
      <c r="D81" s="166">
        <v>120.152323</v>
      </c>
      <c r="E81" s="151">
        <f t="shared" si="4"/>
        <v>-0.82456315056014351</v>
      </c>
      <c r="F81" s="216"/>
      <c r="G81" s="216"/>
      <c r="H81" s="216"/>
      <c r="I81" s="216"/>
    </row>
    <row r="82" spans="1:9" ht="27.75" customHeight="1" thickBot="1" x14ac:dyDescent="0.35">
      <c r="A82" s="142"/>
      <c r="B82" s="148" t="s">
        <v>130</v>
      </c>
      <c r="C82" s="166">
        <v>4835.4304480000001</v>
      </c>
      <c r="D82" s="166">
        <v>1696.6213480000001</v>
      </c>
      <c r="E82" s="151">
        <f t="shared" si="4"/>
        <v>1.8500351322939972</v>
      </c>
      <c r="F82" s="216"/>
      <c r="G82" s="216"/>
      <c r="H82" s="216"/>
      <c r="I82" s="216"/>
    </row>
    <row r="83" spans="1:9" ht="28.5" customHeight="1" thickBot="1" x14ac:dyDescent="0.35">
      <c r="A83" s="142"/>
      <c r="B83" s="152" t="s">
        <v>143</v>
      </c>
      <c r="C83" s="169">
        <v>434476.12780700019</v>
      </c>
      <c r="D83" s="169">
        <v>404860.62287200009</v>
      </c>
      <c r="E83" s="170">
        <f t="shared" si="4"/>
        <v>7.3149877419329323E-2</v>
      </c>
      <c r="G83" s="1"/>
    </row>
    <row r="84" spans="1:9" s="1" customFormat="1" x14ac:dyDescent="0.25">
      <c r="A84" s="142"/>
      <c r="B84" s="142"/>
      <c r="C84" s="52"/>
    </row>
    <row r="85" spans="1:9" s="1" customFormat="1" x14ac:dyDescent="0.25">
      <c r="A85" s="142"/>
      <c r="B85" s="142"/>
      <c r="C85" s="52"/>
    </row>
    <row r="86" spans="1:9" s="1" customFormat="1" x14ac:dyDescent="0.25">
      <c r="A86" s="142"/>
      <c r="B86" s="142"/>
      <c r="C86" s="52"/>
    </row>
    <row r="87" spans="1:9" s="1" customFormat="1" x14ac:dyDescent="0.25">
      <c r="A87" s="142"/>
      <c r="B87" s="142"/>
      <c r="C87" s="52"/>
    </row>
    <row r="88" spans="1:9" s="1" customFormat="1" x14ac:dyDescent="0.25">
      <c r="A88" s="142"/>
      <c r="B88" s="142"/>
      <c r="C88" s="52"/>
    </row>
    <row r="89" spans="1:9" s="1" customFormat="1" x14ac:dyDescent="0.25">
      <c r="A89" s="142"/>
      <c r="B89" s="142"/>
      <c r="C89" s="52"/>
    </row>
    <row r="90" spans="1:9" s="1" customFormat="1" x14ac:dyDescent="0.25">
      <c r="A90" s="142"/>
      <c r="B90" s="142"/>
      <c r="C90" s="52"/>
    </row>
    <row r="91" spans="1:9" s="1" customFormat="1" x14ac:dyDescent="0.25">
      <c r="A91" s="142"/>
      <c r="B91" s="142"/>
      <c r="C91" s="52"/>
    </row>
    <row r="92" spans="1:9" s="1" customFormat="1" x14ac:dyDescent="0.25">
      <c r="A92" s="142"/>
      <c r="B92" s="142"/>
      <c r="C92" s="52"/>
    </row>
    <row r="93" spans="1:9" s="1" customFormat="1" x14ac:dyDescent="0.25">
      <c r="A93" s="142"/>
      <c r="B93" s="142"/>
      <c r="C93" s="52"/>
    </row>
    <row r="94" spans="1:9" s="1" customFormat="1" x14ac:dyDescent="0.25">
      <c r="A94" s="142"/>
      <c r="B94" s="142"/>
      <c r="C94" s="52"/>
    </row>
    <row r="95" spans="1:9" s="1" customFormat="1" x14ac:dyDescent="0.25">
      <c r="A95" s="142"/>
      <c r="B95" s="142"/>
      <c r="C95" s="52"/>
    </row>
    <row r="96" spans="1:9" s="1" customFormat="1" x14ac:dyDescent="0.25">
      <c r="A96" s="142"/>
      <c r="B96" s="142"/>
      <c r="C96" s="52"/>
    </row>
    <row r="97" spans="1:3" s="1" customFormat="1" x14ac:dyDescent="0.25">
      <c r="A97" s="142"/>
      <c r="B97" s="142"/>
      <c r="C97" s="52"/>
    </row>
    <row r="98" spans="1:3" s="1" customFormat="1" x14ac:dyDescent="0.25">
      <c r="A98" s="142"/>
      <c r="B98" s="142"/>
      <c r="C98" s="52"/>
    </row>
    <row r="99" spans="1:3" s="1" customFormat="1" x14ac:dyDescent="0.25">
      <c r="A99" s="142"/>
      <c r="B99" s="142"/>
      <c r="C99" s="52"/>
    </row>
    <row r="100" spans="1:3" s="1" customFormat="1" x14ac:dyDescent="0.25">
      <c r="A100" s="142"/>
      <c r="B100" s="142"/>
      <c r="C100" s="52"/>
    </row>
    <row r="101" spans="1:3" s="1" customFormat="1" x14ac:dyDescent="0.25">
      <c r="A101" s="142"/>
      <c r="B101" s="142"/>
      <c r="C101" s="52"/>
    </row>
    <row r="102" spans="1:3" s="1" customFormat="1" x14ac:dyDescent="0.25">
      <c r="A102" s="142"/>
      <c r="B102" s="142"/>
      <c r="C102" s="52"/>
    </row>
    <row r="103" spans="1:3" s="1" customFormat="1" x14ac:dyDescent="0.25">
      <c r="A103" s="142"/>
      <c r="B103" s="142"/>
      <c r="C103" s="52"/>
    </row>
    <row r="104" spans="1:3" s="1" customFormat="1" x14ac:dyDescent="0.25">
      <c r="A104" s="142"/>
      <c r="B104" s="142"/>
      <c r="C104" s="52"/>
    </row>
    <row r="105" spans="1:3" s="1" customFormat="1" x14ac:dyDescent="0.25">
      <c r="A105" s="142"/>
      <c r="B105" s="142"/>
      <c r="C105" s="52"/>
    </row>
    <row r="106" spans="1:3" s="1" customFormat="1" x14ac:dyDescent="0.25">
      <c r="A106" s="142"/>
      <c r="B106" s="142"/>
      <c r="C106" s="52"/>
    </row>
    <row r="107" spans="1:3" s="1" customFormat="1" x14ac:dyDescent="0.25">
      <c r="A107" s="142"/>
      <c r="B107" s="142"/>
      <c r="C107" s="52"/>
    </row>
    <row r="108" spans="1:3" s="1" customFormat="1" x14ac:dyDescent="0.25">
      <c r="A108" s="142"/>
      <c r="B108" s="142"/>
      <c r="C108" s="52"/>
    </row>
    <row r="109" spans="1:3" s="1" customFormat="1" x14ac:dyDescent="0.25">
      <c r="A109" s="142"/>
      <c r="B109" s="142"/>
      <c r="C109" s="52"/>
    </row>
    <row r="110" spans="1:3" s="1" customFormat="1" x14ac:dyDescent="0.25">
      <c r="A110" s="142"/>
      <c r="B110" s="142"/>
      <c r="C110" s="52"/>
    </row>
    <row r="111" spans="1:3" s="1" customFormat="1" x14ac:dyDescent="0.25">
      <c r="A111" s="142"/>
      <c r="B111" s="142"/>
      <c r="C111" s="52"/>
    </row>
    <row r="112" spans="1:3" s="1" customFormat="1" x14ac:dyDescent="0.25">
      <c r="A112" s="142"/>
      <c r="B112" s="142"/>
      <c r="C112" s="52"/>
    </row>
    <row r="113" spans="1:3" s="1" customFormat="1" x14ac:dyDescent="0.25">
      <c r="A113" s="142"/>
      <c r="B113" s="142"/>
      <c r="C113" s="52"/>
    </row>
    <row r="114" spans="1:3" s="1" customFormat="1" x14ac:dyDescent="0.25">
      <c r="A114" s="142"/>
      <c r="B114" s="142"/>
      <c r="C114" s="52"/>
    </row>
    <row r="115" spans="1:3" s="1" customFormat="1" x14ac:dyDescent="0.25">
      <c r="A115" s="142"/>
      <c r="B115" s="142"/>
      <c r="C115" s="52"/>
    </row>
    <row r="116" spans="1:3" s="1" customFormat="1" x14ac:dyDescent="0.25">
      <c r="A116" s="142"/>
      <c r="B116" s="142"/>
      <c r="C116" s="52"/>
    </row>
    <row r="117" spans="1:3" s="1" customFormat="1" x14ac:dyDescent="0.25">
      <c r="A117" s="142"/>
      <c r="B117" s="142"/>
      <c r="C117" s="52"/>
    </row>
    <row r="118" spans="1:3" s="1" customFormat="1" x14ac:dyDescent="0.25">
      <c r="A118" s="142"/>
      <c r="B118" s="142"/>
      <c r="C118" s="52"/>
    </row>
    <row r="119" spans="1:3" s="1" customFormat="1" x14ac:dyDescent="0.25">
      <c r="A119" s="142"/>
      <c r="B119" s="142"/>
      <c r="C119" s="52"/>
    </row>
    <row r="120" spans="1:3" s="1" customFormat="1" x14ac:dyDescent="0.25">
      <c r="A120" s="142"/>
      <c r="B120" s="142"/>
      <c r="C120" s="52"/>
    </row>
    <row r="121" spans="1:3" s="1" customFormat="1" x14ac:dyDescent="0.25">
      <c r="A121" s="142"/>
      <c r="B121" s="142"/>
      <c r="C121" s="52"/>
    </row>
    <row r="122" spans="1:3" s="1" customFormat="1" x14ac:dyDescent="0.25">
      <c r="A122" s="142"/>
      <c r="B122" s="142"/>
      <c r="C122" s="52"/>
    </row>
    <row r="123" spans="1:3" s="1" customFormat="1" x14ac:dyDescent="0.25">
      <c r="A123" s="142"/>
      <c r="B123" s="142"/>
      <c r="C123" s="52"/>
    </row>
    <row r="124" spans="1:3" s="1" customFormat="1" x14ac:dyDescent="0.25">
      <c r="A124" s="142"/>
      <c r="B124" s="142"/>
      <c r="C124" s="52"/>
    </row>
    <row r="125" spans="1:3" s="1" customFormat="1" x14ac:dyDescent="0.25">
      <c r="A125" s="142"/>
      <c r="B125" s="142"/>
      <c r="C125" s="52"/>
    </row>
    <row r="126" spans="1:3" s="1" customFormat="1" x14ac:dyDescent="0.25">
      <c r="A126" s="142"/>
      <c r="B126" s="142"/>
      <c r="C126" s="52"/>
    </row>
  </sheetData>
  <mergeCells count="3">
    <mergeCell ref="C1:D1"/>
    <mergeCell ref="B3:D3"/>
    <mergeCell ref="B4:D4"/>
  </mergeCells>
  <printOptions gridLines="1"/>
  <pageMargins left="0" right="0" top="0" bottom="0" header="0" footer="0"/>
  <pageSetup paperSize="3" scale="70" orientation="landscape" r:id="rId1"/>
  <ignoredErrors>
    <ignoredError sqref="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Q2- BEC Summary</vt:lpstr>
      <vt:lpstr>YTD-BEC Tables </vt:lpstr>
      <vt:lpstr>Q2-SITC 1Digit</vt:lpstr>
      <vt:lpstr>YTD-SITC 1Digit</vt:lpstr>
      <vt:lpstr>Q2-Country</vt:lpstr>
      <vt:lpstr>YTD-Country</vt:lpstr>
      <vt:lpstr>Q2-BEC Details</vt:lpstr>
      <vt:lpstr>YTD-BEC Details</vt:lpstr>
      <vt:lpstr>Q2-SITC 2Digit</vt:lpstr>
      <vt:lpstr>YTD-SITC 2Digit</vt:lpstr>
      <vt:lpstr>Bulletin PieChart</vt:lpstr>
      <vt:lpstr>'Q2-Country'!Print_Area</vt:lpstr>
      <vt:lpstr>'YTD-Country'!Print_Area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Ricketts, Jermaine</dc:creator>
  <cp:lastModifiedBy>Ricketts, Jermaine</cp:lastModifiedBy>
  <dcterms:created xsi:type="dcterms:W3CDTF">2024-02-20T19:31:21Z</dcterms:created>
  <dcterms:modified xsi:type="dcterms:W3CDTF">2025-08-21T21:14:50Z</dcterms:modified>
</cp:coreProperties>
</file>